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V:\Traineeships\ADVISORY MEMOS &amp; SPREADSHEETS\SFY 2018-2019\MC\"/>
    </mc:Choice>
  </mc:AlternateContent>
  <xr:revisionPtr revIDLastSave="0" documentId="13_ncr:1_{AF55DDD5-0870-44BB-9172-4467E2750463}" xr6:coauthVersionLast="34" xr6:coauthVersionMax="34" xr10:uidLastSave="{00000000-0000-0000-0000-000000000000}"/>
  <bookViews>
    <workbookView xWindow="240" yWindow="90" windowWidth="23640" windowHeight="9975" xr2:uid="{00000000-000D-0000-FFFF-FFFF00000000}"/>
  </bookViews>
  <sheets>
    <sheet name="MC Traineeships" sheetId="1" r:id="rId1"/>
    <sheet name="MC Eff April 2018" sheetId="4" r:id="rId2"/>
    <sheet name="MC Eff April 2017" sheetId="3" r:id="rId3"/>
    <sheet name="MC 2016 RETRO" sheetId="2" r:id="rId4"/>
  </sheets>
  <calcPr calcId="179021"/>
</workbook>
</file>

<file path=xl/calcChain.xml><?xml version="1.0" encoding="utf-8"?>
<calcChain xmlns="http://schemas.openxmlformats.org/spreadsheetml/2006/main">
  <c r="D10" i="1" l="1"/>
  <c r="D6" i="4" l="1"/>
  <c r="D5" i="4"/>
  <c r="D4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I67" i="1" l="1"/>
  <c r="F67" i="1"/>
  <c r="D67" i="1"/>
  <c r="F66" i="1"/>
  <c r="D66" i="1"/>
  <c r="I95" i="1" l="1"/>
  <c r="F95" i="1"/>
  <c r="D95" i="1"/>
  <c r="F94" i="1"/>
  <c r="D94" i="1"/>
  <c r="I86" i="1"/>
  <c r="F86" i="1"/>
  <c r="D86" i="1"/>
  <c r="F85" i="1"/>
  <c r="D85" i="1"/>
  <c r="I76" i="1"/>
  <c r="F76" i="1"/>
  <c r="D76" i="1"/>
  <c r="F75" i="1"/>
  <c r="D75" i="1"/>
  <c r="I57" i="1"/>
  <c r="F57" i="1"/>
  <c r="D57" i="1"/>
  <c r="F56" i="1"/>
  <c r="D56" i="1"/>
  <c r="I48" i="1"/>
  <c r="F48" i="1"/>
  <c r="D48" i="1"/>
  <c r="F47" i="1"/>
  <c r="D47" i="1"/>
  <c r="I40" i="1"/>
  <c r="F40" i="1"/>
  <c r="D40" i="1"/>
  <c r="F39" i="1"/>
  <c r="D39" i="1"/>
  <c r="I31" i="1"/>
  <c r="F31" i="1"/>
  <c r="D31" i="1"/>
  <c r="F30" i="1"/>
  <c r="D30" i="1"/>
  <c r="I20" i="1"/>
  <c r="F20" i="1"/>
  <c r="F19" i="1"/>
  <c r="D20" i="1"/>
  <c r="D19" i="1"/>
  <c r="I10" i="1"/>
  <c r="F10" i="1"/>
  <c r="F9" i="1"/>
  <c r="D9" i="1"/>
  <c r="D26" i="4" l="1"/>
  <c r="D27" i="4"/>
  <c r="D28" i="4"/>
  <c r="D29" i="4"/>
  <c r="D30" i="4"/>
  <c r="D31" i="4"/>
  <c r="D26" i="2"/>
  <c r="D27" i="2"/>
  <c r="D28" i="2"/>
  <c r="D29" i="2"/>
  <c r="D30" i="2"/>
  <c r="D31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4" i="2"/>
  <c r="D28" i="3"/>
  <c r="D29" i="3"/>
  <c r="D30" i="3"/>
  <c r="D27" i="3"/>
  <c r="D19" i="3"/>
  <c r="D20" i="3"/>
  <c r="D21" i="3"/>
  <c r="D23" i="3"/>
  <c r="D24" i="3"/>
  <c r="D12" i="3"/>
  <c r="D13" i="3"/>
  <c r="D10" i="3"/>
  <c r="D9" i="3"/>
  <c r="D8" i="3"/>
  <c r="D7" i="3"/>
  <c r="D5" i="3"/>
  <c r="D4" i="3"/>
  <c r="E66" i="1" l="1"/>
  <c r="E85" i="1"/>
  <c r="E39" i="1"/>
  <c r="E9" i="1"/>
  <c r="E94" i="1"/>
  <c r="E19" i="1"/>
  <c r="E56" i="1"/>
  <c r="E75" i="1"/>
  <c r="E30" i="1"/>
  <c r="E47" i="1"/>
  <c r="E67" i="1"/>
  <c r="E76" i="1"/>
  <c r="E31" i="1"/>
  <c r="E20" i="1"/>
  <c r="E86" i="1"/>
  <c r="E40" i="1"/>
  <c r="E95" i="1"/>
  <c r="E57" i="1"/>
  <c r="E10" i="1"/>
  <c r="E48" i="1"/>
</calcChain>
</file>

<file path=xl/sharedStrings.xml><?xml version="1.0" encoding="utf-8"?>
<sst xmlns="http://schemas.openxmlformats.org/spreadsheetml/2006/main" count="213" uniqueCount="74">
  <si>
    <t>Trainee Title</t>
  </si>
  <si>
    <t>Equated Salary Grade</t>
  </si>
  <si>
    <t>Equated Salary Grade Hiring Rate</t>
  </si>
  <si>
    <t>Performance Advancement</t>
  </si>
  <si>
    <t>Not To Exceed Amount</t>
  </si>
  <si>
    <t>Full Performance Level Title</t>
  </si>
  <si>
    <t>Grade</t>
  </si>
  <si>
    <t>Increase Upon Completion</t>
  </si>
  <si>
    <t>Statewide</t>
  </si>
  <si>
    <t>Administrative Analyst Trainee 1</t>
  </si>
  <si>
    <t>HR G-13</t>
  </si>
  <si>
    <t>Administrative Analyst Trainee 2</t>
  </si>
  <si>
    <t>HR G-14</t>
  </si>
  <si>
    <t>Senior Administrative Analyst</t>
  </si>
  <si>
    <t>* Signifies that positions can be classified in various negotiating units.  For those positions classified as M/C (06), follow the salary information in this spreadsheet.  For those positions classified in other negotiating units, see the accompanying memorandum for instructions.</t>
  </si>
  <si>
    <t>Affirmative Action Administrator Trainee 1</t>
  </si>
  <si>
    <t>Affirmative Action Administrator Trainee 2</t>
  </si>
  <si>
    <t>Affirmative Action Administrator 1</t>
  </si>
  <si>
    <t>Affirmative Careers Program Specialist Trainee 1</t>
  </si>
  <si>
    <t>Affirmative Careers Program Specialist Trainee 2</t>
  </si>
  <si>
    <t>Senior Affirmative Careers Program Specialist</t>
  </si>
  <si>
    <t>Budget Examiner Trainee 1</t>
  </si>
  <si>
    <t>Budget Examiner Trainee 2</t>
  </si>
  <si>
    <t>Budget Examiner</t>
  </si>
  <si>
    <t>Budgeting  Analyst Trainee 1</t>
  </si>
  <si>
    <t>Budgeting Analyst Trainee 2</t>
  </si>
  <si>
    <t>Senior Budgeting Analyst</t>
  </si>
  <si>
    <t>Human Resources Specialist Trainee 1</t>
  </si>
  <si>
    <t>Human Resources Specialist Trainee 2</t>
  </si>
  <si>
    <t>Payroll Analyst Trainee 1</t>
  </si>
  <si>
    <t>Payroll Analyst Trainee 2</t>
  </si>
  <si>
    <t>Payroll Analyst 1</t>
  </si>
  <si>
    <t>Training Specialist Trainee 1</t>
  </si>
  <si>
    <t>Training Specialist Trainee 2</t>
  </si>
  <si>
    <t>Training Specialist 1</t>
  </si>
  <si>
    <t>M/C April 2016 RETRO</t>
  </si>
  <si>
    <t>Hiring Rate</t>
  </si>
  <si>
    <t>Job Rate</t>
  </si>
  <si>
    <t>Per Adv</t>
  </si>
  <si>
    <t>Job Rate Advance</t>
  </si>
  <si>
    <t>M1</t>
  </si>
  <si>
    <t>M2</t>
  </si>
  <si>
    <t>M3</t>
  </si>
  <si>
    <t>M4</t>
  </si>
  <si>
    <t>M5</t>
  </si>
  <si>
    <t>M6</t>
  </si>
  <si>
    <t>M7</t>
  </si>
  <si>
    <t>M8</t>
  </si>
  <si>
    <t>M/C April 2017</t>
  </si>
  <si>
    <t>M/C April 2018</t>
  </si>
  <si>
    <t>Performance Advance Calculated Per Normal Practice</t>
  </si>
  <si>
    <t xml:space="preserve">Performance Advance Calculated Per Normal Practice
*If discrepancies occur between our calculated amounts, and the amounts published in an OSC Payroll Bulletin, manual entries will be made to conform with the OSC Payroll Bulletin.  </t>
  </si>
  <si>
    <t>M/C Traineeships (unrepresented), Fiscal Year 2018-2019, Effective April 2018</t>
  </si>
  <si>
    <t>ADMINISTRATIVE ANALYST [Effective April 2018] *</t>
  </si>
  <si>
    <t>AFFIRMATIVE ACTION ADMINISTRATOR [Effective April 2018]</t>
  </si>
  <si>
    <t>AFFIRMATIVE CAREERS PROGRAM SPECIALIST [Effective April 2018]</t>
  </si>
  <si>
    <t>BUDGET EXAMINER [Effective April 2018]</t>
  </si>
  <si>
    <t>BUDGETING ANALYST [Effective April 2018] *</t>
  </si>
  <si>
    <t>PAYROLL ANALYST [Effective April 2018]</t>
  </si>
  <si>
    <t>TRAINING SPECIALIST (and all applicable parenthetics) [Effective April 2018] *</t>
  </si>
  <si>
    <t>BUSINESS SERVICES CENTER ANALYST [Effective - April 2018]</t>
  </si>
  <si>
    <t>Business Services Center Analyst Trainee 1</t>
  </si>
  <si>
    <t>(Advance to Trainee 2)</t>
  </si>
  <si>
    <t>Business Services Center Analyst Trainee 2</t>
  </si>
  <si>
    <t>Business Services Center Analyst 1</t>
  </si>
  <si>
    <t>These spreadsheets are an advisory tool only and do not encompass all possible scenarios. Please refer to the accompanying memo for additional information.</t>
  </si>
  <si>
    <t>* Title &amp; Traineeship Title Structure Changed effective July 26, 2018. Former Title: Administrative Assistant, Grade 18.</t>
  </si>
  <si>
    <t>Administrative Specialist Trainee 1</t>
  </si>
  <si>
    <t>Administrative Specialist Trainee 2</t>
  </si>
  <si>
    <t>ADMINISTRATIVE SPECIALIST [Effective July 2018] *</t>
  </si>
  <si>
    <t>Administrative Specialist 1</t>
  </si>
  <si>
    <t>HUMAN RESOURCES SPECIALIST (and all applicable parenthetics) [Effective April 2018]*</t>
  </si>
  <si>
    <t>Human Resources Specialist 1 (and all applicable parenthetics)</t>
  </si>
  <si>
    <t>* Title &amp; Traineeship changed in Title Structure Change of Civil Service titles effective October 4, 2017.  Former titles included: Employee Benefits Representative, Classification &amp; Pay Analyst, Municipal Personnel Consultant, Personnel Examiner,and Staffing Services Representative. Human Resources Specialist 1 (Labor Relations) established 12/11/2018.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</si>
</sst>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3" x14ac:knownFonts="1">
    <font>
      <sz val="12"/>
      <color theme="1"/>
      <name val="Times New Roman"/>
      <family val="2"/>
    </font>
    <font>
      <b/>
      <sz val="16"/>
      <name val="Arial"/>
      <family val="2"/>
    </font>
    <font>
      <b/>
      <i/>
      <u/>
      <sz val="16"/>
      <name val="Arial"/>
      <family val="2"/>
    </font>
    <font>
      <b/>
      <i/>
      <u/>
      <sz val="10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 Unicode MS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164" fontId="2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0" fontId="3" fillId="0" borderId="0" xfId="0" applyFont="1"/>
    <xf numFmtId="164" fontId="3" fillId="0" borderId="0" xfId="0" applyNumberFormat="1" applyFont="1"/>
    <xf numFmtId="164" fontId="3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6" fillId="0" borderId="0" xfId="0" applyFont="1" applyBorder="1" applyAlignment="1"/>
    <xf numFmtId="164" fontId="6" fillId="0" borderId="0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6" xfId="0" applyFont="1" applyBorder="1" applyAlignment="1"/>
    <xf numFmtId="0" fontId="6" fillId="0" borderId="0" xfId="0" applyFont="1" applyAlignment="1"/>
    <xf numFmtId="0" fontId="6" fillId="0" borderId="0" xfId="0" applyFont="1" applyBorder="1"/>
    <xf numFmtId="0" fontId="7" fillId="0" borderId="0" xfId="0" applyFont="1" applyFill="1" applyBorder="1"/>
    <xf numFmtId="164" fontId="8" fillId="0" borderId="0" xfId="0" applyNumberFormat="1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0" fontId="9" fillId="0" borderId="0" xfId="0" applyFont="1"/>
    <xf numFmtId="0" fontId="9" fillId="3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 wrapText="1"/>
    </xf>
    <xf numFmtId="0" fontId="11" fillId="0" borderId="2" xfId="0" applyFont="1" applyBorder="1"/>
    <xf numFmtId="6" fontId="12" fillId="0" borderId="2" xfId="0" applyNumberFormat="1" applyFont="1" applyBorder="1"/>
    <xf numFmtId="0" fontId="11" fillId="0" borderId="2" xfId="0" applyFont="1" applyBorder="1" applyAlignment="1">
      <alignment horizontal="right"/>
    </xf>
    <xf numFmtId="0" fontId="6" fillId="0" borderId="0" xfId="0" applyFont="1" applyFill="1" applyBorder="1" applyAlignment="1">
      <alignment horizontal="left" vertical="top" wrapText="1"/>
    </xf>
    <xf numFmtId="0" fontId="2" fillId="0" borderId="0" xfId="0" applyFont="1" applyAlignment="1"/>
    <xf numFmtId="0" fontId="4" fillId="0" borderId="0" xfId="0" applyFont="1" applyAlignment="1"/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horizontal="center" wrapText="1"/>
    </xf>
    <xf numFmtId="0" fontId="6" fillId="0" borderId="6" xfId="0" applyFont="1" applyBorder="1" applyAlignment="1">
      <alignment horizontal="center"/>
    </xf>
    <xf numFmtId="164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wrapText="1"/>
    </xf>
    <xf numFmtId="0" fontId="9" fillId="0" borderId="0" xfId="0" applyFont="1" applyBorder="1" applyAlignment="1"/>
    <xf numFmtId="0" fontId="9" fillId="0" borderId="3" xfId="0" applyFont="1" applyBorder="1" applyAlignment="1"/>
    <xf numFmtId="0" fontId="9" fillId="0" borderId="4" xfId="0" applyFont="1" applyBorder="1" applyAlignment="1">
      <alignment horizontal="center"/>
    </xf>
    <xf numFmtId="164" fontId="9" fillId="0" borderId="5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Alignment="1"/>
    <xf numFmtId="164" fontId="9" fillId="0" borderId="7" xfId="0" applyNumberFormat="1" applyFont="1" applyFill="1" applyBorder="1" applyAlignment="1">
      <alignment horizontal="center"/>
    </xf>
    <xf numFmtId="3" fontId="9" fillId="0" borderId="6" xfId="0" applyNumberFormat="1" applyFont="1" applyFill="1" applyBorder="1" applyAlignment="1">
      <alignment horizontal="center"/>
    </xf>
    <xf numFmtId="164" fontId="9" fillId="0" borderId="6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9" fillId="0" borderId="6" xfId="0" applyFont="1" applyBorder="1" applyAlignment="1"/>
    <xf numFmtId="1" fontId="9" fillId="0" borderId="8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wrapText="1"/>
    </xf>
    <xf numFmtId="6" fontId="9" fillId="0" borderId="0" xfId="0" applyNumberFormat="1" applyFont="1" applyAlignment="1">
      <alignment horizontal="center" wrapText="1"/>
    </xf>
    <xf numFmtId="6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wrapText="1"/>
    </xf>
    <xf numFmtId="0" fontId="9" fillId="0" borderId="3" xfId="0" applyFont="1" applyBorder="1" applyAlignment="1">
      <alignment horizontal="center" wrapText="1"/>
    </xf>
    <xf numFmtId="6" fontId="9" fillId="0" borderId="3" xfId="0" applyNumberFormat="1" applyFont="1" applyBorder="1" applyAlignment="1">
      <alignment horizontal="center" wrapText="1"/>
    </xf>
    <xf numFmtId="6" fontId="9" fillId="0" borderId="3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6" fillId="0" borderId="0" xfId="0" applyFont="1" applyFill="1" applyBorder="1" applyAlignment="1"/>
    <xf numFmtId="164" fontId="9" fillId="0" borderId="0" xfId="0" applyNumberFormat="1" applyFont="1"/>
    <xf numFmtId="164" fontId="9" fillId="0" borderId="0" xfId="0" applyNumberFormat="1" applyFont="1" applyAlignment="1">
      <alignment horizontal="center" vertical="center"/>
    </xf>
    <xf numFmtId="6" fontId="12" fillId="0" borderId="1" xfId="0" applyNumberFormat="1" applyFont="1" applyBorder="1"/>
    <xf numFmtId="0" fontId="9" fillId="0" borderId="6" xfId="0" applyFont="1" applyBorder="1"/>
    <xf numFmtId="164" fontId="9" fillId="0" borderId="7" xfId="0" applyNumberFormat="1" applyFont="1" applyFill="1" applyBorder="1" applyAlignment="1">
      <alignment horizontal="center" vertical="center"/>
    </xf>
    <xf numFmtId="0" fontId="9" fillId="0" borderId="8" xfId="0" applyFont="1" applyBorder="1"/>
    <xf numFmtId="3" fontId="9" fillId="0" borderId="9" xfId="0" applyNumberFormat="1" applyFont="1" applyFill="1" applyBorder="1" applyAlignment="1">
      <alignment horizontal="center"/>
    </xf>
    <xf numFmtId="164" fontId="9" fillId="0" borderId="8" xfId="0" applyNumberFormat="1" applyFont="1" applyFill="1" applyBorder="1" applyAlignment="1">
      <alignment horizontal="center"/>
    </xf>
    <xf numFmtId="6" fontId="9" fillId="0" borderId="9" xfId="0" applyNumberFormat="1" applyFont="1" applyFill="1" applyBorder="1" applyAlignment="1">
      <alignment horizontal="left"/>
    </xf>
    <xf numFmtId="164" fontId="9" fillId="0" borderId="8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8" xfId="0" applyFont="1" applyBorder="1" applyAlignment="1">
      <alignment horizontal="center" wrapText="1"/>
    </xf>
    <xf numFmtId="0" fontId="9" fillId="0" borderId="8" xfId="0" applyFont="1" applyBorder="1" applyAlignment="1"/>
    <xf numFmtId="0" fontId="9" fillId="0" borderId="8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0" fontId="6" fillId="0" borderId="5" xfId="0" applyFont="1" applyFill="1" applyBorder="1" applyAlignment="1">
      <alignment horizontal="left" vertical="top" wrapText="1"/>
    </xf>
    <xf numFmtId="0" fontId="9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7"/>
  <sheetViews>
    <sheetView tabSelected="1" topLeftCell="A70" zoomScale="90" zoomScaleNormal="90" workbookViewId="0">
      <selection activeCell="B78" sqref="B78"/>
    </sheetView>
  </sheetViews>
  <sheetFormatPr defaultRowHeight="15" x14ac:dyDescent="0.2"/>
  <cols>
    <col min="1" max="1" width="6.5" style="26" customWidth="1"/>
    <col min="2" max="2" width="52.875" style="26" customWidth="1"/>
    <col min="3" max="3" width="15.625" style="26" customWidth="1"/>
    <col min="4" max="4" width="16.625" style="81" customWidth="1"/>
    <col min="5" max="5" width="13.875" style="26" customWidth="1"/>
    <col min="6" max="6" width="13.875" style="82" customWidth="1"/>
    <col min="7" max="7" width="57.875" style="26" bestFit="1" customWidth="1"/>
    <col min="8" max="8" width="6.5" style="26" customWidth="1"/>
    <col min="9" max="9" width="15" style="26" customWidth="1"/>
    <col min="10" max="16384" width="9" style="26"/>
  </cols>
  <sheetData>
    <row r="1" spans="1:9" ht="20.25" x14ac:dyDescent="0.2">
      <c r="A1" s="96" t="s">
        <v>52</v>
      </c>
      <c r="B1" s="96"/>
      <c r="C1" s="96"/>
      <c r="D1" s="96"/>
      <c r="E1" s="96"/>
      <c r="F1" s="96"/>
      <c r="G1" s="96"/>
      <c r="H1" s="96"/>
      <c r="I1" s="96"/>
    </row>
    <row r="2" spans="1:9" ht="20.25" x14ac:dyDescent="0.2">
      <c r="A2" s="99" t="s">
        <v>65</v>
      </c>
      <c r="B2" s="96"/>
      <c r="C2" s="96"/>
      <c r="D2" s="96"/>
      <c r="E2" s="96"/>
      <c r="F2" s="96"/>
      <c r="G2" s="96"/>
      <c r="H2" s="96"/>
      <c r="I2" s="96"/>
    </row>
    <row r="4" spans="1:9" s="1" customFormat="1" ht="20.25" x14ac:dyDescent="0.3">
      <c r="A4" s="1" t="s">
        <v>53</v>
      </c>
      <c r="D4" s="2"/>
      <c r="F4" s="3"/>
    </row>
    <row r="5" spans="1:9" s="4" customFormat="1" ht="12.75" x14ac:dyDescent="0.2">
      <c r="D5" s="5"/>
      <c r="F5" s="6"/>
    </row>
    <row r="6" spans="1:9" s="46" customFormat="1" ht="40.5" customHeight="1" x14ac:dyDescent="0.2">
      <c r="B6" s="7" t="s">
        <v>0</v>
      </c>
      <c r="C6" s="8" t="s">
        <v>1</v>
      </c>
      <c r="D6" s="9" t="s">
        <v>2</v>
      </c>
      <c r="E6" s="10" t="s">
        <v>3</v>
      </c>
      <c r="F6" s="9" t="s">
        <v>4</v>
      </c>
      <c r="G6" s="11" t="s">
        <v>5</v>
      </c>
      <c r="H6" s="8" t="s">
        <v>6</v>
      </c>
      <c r="I6" s="12" t="s">
        <v>7</v>
      </c>
    </row>
    <row r="7" spans="1:9" s="55" customFormat="1" x14ac:dyDescent="0.2">
      <c r="A7" s="47"/>
      <c r="B7" s="48"/>
      <c r="C7" s="49"/>
      <c r="D7" s="50"/>
      <c r="E7" s="51"/>
      <c r="F7" s="52"/>
      <c r="G7" s="53"/>
      <c r="H7" s="54"/>
      <c r="I7" s="48"/>
    </row>
    <row r="8" spans="1:9" s="55" customFormat="1" ht="15.75" x14ac:dyDescent="0.25">
      <c r="A8" s="47"/>
      <c r="B8" s="13" t="s">
        <v>8</v>
      </c>
      <c r="C8" s="14"/>
      <c r="D8" s="56"/>
      <c r="E8" s="57"/>
      <c r="F8" s="58"/>
      <c r="G8" s="59"/>
      <c r="H8" s="60"/>
      <c r="I8" s="61"/>
    </row>
    <row r="9" spans="1:9" s="19" customFormat="1" x14ac:dyDescent="0.2">
      <c r="A9" s="15"/>
      <c r="B9" s="84" t="s">
        <v>9</v>
      </c>
      <c r="C9" s="66" t="s">
        <v>10</v>
      </c>
      <c r="D9" s="56">
        <f>'MC Eff April 2018'!$B$14</f>
        <v>45213</v>
      </c>
      <c r="E9" s="56">
        <f>'MC Eff April 2018'!$D$14</f>
        <v>1930</v>
      </c>
      <c r="F9" s="85">
        <f>'MC Eff April 2018'!$C$19</f>
        <v>70415</v>
      </c>
      <c r="G9" s="18" t="s">
        <v>62</v>
      </c>
      <c r="H9" s="17"/>
      <c r="I9" s="18"/>
    </row>
    <row r="10" spans="1:9" s="55" customFormat="1" x14ac:dyDescent="0.2">
      <c r="A10" s="47"/>
      <c r="B10" s="86" t="s">
        <v>11</v>
      </c>
      <c r="C10" s="87" t="s">
        <v>12</v>
      </c>
      <c r="D10" s="88">
        <f>'MC Eff April 2018'!$B$15</f>
        <v>47899</v>
      </c>
      <c r="E10" s="88">
        <f>'MC Eff April 2018'!$D$15</f>
        <v>2003</v>
      </c>
      <c r="F10" s="85">
        <f>'MC Eff April 2018'!$C$19</f>
        <v>70415</v>
      </c>
      <c r="G10" s="89" t="s">
        <v>13</v>
      </c>
      <c r="H10" s="62">
        <v>18</v>
      </c>
      <c r="I10" s="88">
        <f>'MC Eff April 2018'!$D$19</f>
        <v>2278</v>
      </c>
    </row>
    <row r="11" spans="1:9" s="55" customFormat="1" ht="27.6" customHeight="1" x14ac:dyDescent="0.2">
      <c r="A11" s="47"/>
      <c r="B11" s="97" t="s">
        <v>14</v>
      </c>
      <c r="C11" s="97"/>
      <c r="D11" s="97"/>
      <c r="E11" s="97"/>
      <c r="F11" s="97"/>
      <c r="G11" s="97"/>
      <c r="H11" s="97"/>
      <c r="I11" s="97"/>
    </row>
    <row r="12" spans="1:9" s="55" customFormat="1" x14ac:dyDescent="0.2">
      <c r="A12" s="47"/>
      <c r="B12" s="20"/>
      <c r="C12" s="63"/>
      <c r="D12" s="64"/>
      <c r="E12" s="64"/>
      <c r="F12" s="65"/>
      <c r="G12" s="63"/>
      <c r="H12" s="66"/>
    </row>
    <row r="14" spans="1:9" s="1" customFormat="1" ht="20.25" x14ac:dyDescent="0.3">
      <c r="A14" s="1" t="s">
        <v>69</v>
      </c>
      <c r="D14" s="2"/>
      <c r="F14" s="3"/>
    </row>
    <row r="16" spans="1:9" ht="25.5" x14ac:dyDescent="0.2">
      <c r="B16" s="7" t="s">
        <v>0</v>
      </c>
      <c r="C16" s="8" t="s">
        <v>1</v>
      </c>
      <c r="D16" s="9" t="s">
        <v>2</v>
      </c>
      <c r="E16" s="10" t="s">
        <v>3</v>
      </c>
      <c r="F16" s="9" t="s">
        <v>4</v>
      </c>
      <c r="G16" s="11" t="s">
        <v>5</v>
      </c>
      <c r="H16" s="8" t="s">
        <v>6</v>
      </c>
      <c r="I16" s="12" t="s">
        <v>7</v>
      </c>
    </row>
    <row r="17" spans="1:9" x14ac:dyDescent="0.2">
      <c r="B17" s="48"/>
      <c r="C17" s="49"/>
      <c r="D17" s="50"/>
      <c r="E17" s="51"/>
      <c r="F17" s="52"/>
      <c r="G17" s="53"/>
      <c r="H17" s="54"/>
      <c r="I17" s="48"/>
    </row>
    <row r="18" spans="1:9" ht="15.75" x14ac:dyDescent="0.25">
      <c r="B18" s="13" t="s">
        <v>8</v>
      </c>
      <c r="C18" s="14"/>
      <c r="D18" s="56"/>
      <c r="E18" s="57"/>
      <c r="F18" s="58"/>
      <c r="G18" s="59"/>
      <c r="H18" s="60"/>
      <c r="I18" s="61"/>
    </row>
    <row r="19" spans="1:9" x14ac:dyDescent="0.2">
      <c r="B19" s="84" t="s">
        <v>67</v>
      </c>
      <c r="C19" s="66" t="s">
        <v>10</v>
      </c>
      <c r="D19" s="56">
        <f>'MC Eff April 2018'!$B$14</f>
        <v>45213</v>
      </c>
      <c r="E19" s="56">
        <f>'MC Eff April 2018'!$D$14</f>
        <v>1930</v>
      </c>
      <c r="F19" s="85">
        <f>'MC Eff April 2018'!$C$19</f>
        <v>70415</v>
      </c>
      <c r="G19" s="18" t="s">
        <v>62</v>
      </c>
      <c r="H19" s="17"/>
      <c r="I19" s="18"/>
    </row>
    <row r="20" spans="1:9" x14ac:dyDescent="0.2">
      <c r="B20" s="86" t="s">
        <v>68</v>
      </c>
      <c r="C20" s="87" t="s">
        <v>12</v>
      </c>
      <c r="D20" s="88">
        <f>'MC Eff April 2018'!$B$15</f>
        <v>47899</v>
      </c>
      <c r="E20" s="88">
        <f>'MC Eff April 2018'!$D$15</f>
        <v>2003</v>
      </c>
      <c r="F20" s="85">
        <f>'MC Eff April 2018'!$C$19</f>
        <v>70415</v>
      </c>
      <c r="G20" s="89" t="s">
        <v>70</v>
      </c>
      <c r="H20" s="62">
        <v>18</v>
      </c>
      <c r="I20" s="88">
        <f>'MC Eff April 2018'!$D$19</f>
        <v>2278</v>
      </c>
    </row>
    <row r="21" spans="1:9" ht="28.15" customHeight="1" x14ac:dyDescent="0.2">
      <c r="B21" s="98" t="s">
        <v>14</v>
      </c>
      <c r="C21" s="98"/>
      <c r="D21" s="98"/>
      <c r="E21" s="98"/>
      <c r="F21" s="98"/>
      <c r="G21" s="98"/>
      <c r="H21" s="98"/>
      <c r="I21" s="98"/>
    </row>
    <row r="22" spans="1:9" s="55" customFormat="1" x14ac:dyDescent="0.2">
      <c r="A22" s="47"/>
      <c r="B22" s="80" t="s">
        <v>66</v>
      </c>
      <c r="C22" s="63"/>
      <c r="D22" s="64"/>
      <c r="E22" s="64"/>
      <c r="F22" s="65"/>
      <c r="G22" s="63"/>
      <c r="H22" s="66"/>
    </row>
    <row r="23" spans="1:9" s="55" customFormat="1" x14ac:dyDescent="0.2">
      <c r="A23" s="47"/>
      <c r="B23" s="21"/>
      <c r="C23" s="63"/>
      <c r="D23" s="64"/>
      <c r="E23" s="64"/>
      <c r="F23" s="65"/>
      <c r="G23" s="63"/>
      <c r="H23" s="66"/>
    </row>
    <row r="24" spans="1:9" s="55" customFormat="1" x14ac:dyDescent="0.2">
      <c r="A24" s="47"/>
      <c r="B24" s="21"/>
      <c r="C24" s="63"/>
      <c r="D24" s="64"/>
      <c r="E24" s="64"/>
      <c r="F24" s="65"/>
      <c r="G24" s="63"/>
      <c r="H24" s="66"/>
    </row>
    <row r="25" spans="1:9" s="23" customFormat="1" ht="20.25" x14ac:dyDescent="0.3">
      <c r="A25" s="1" t="s">
        <v>54</v>
      </c>
      <c r="B25" s="1"/>
      <c r="C25" s="1"/>
      <c r="D25" s="2"/>
      <c r="E25" s="1"/>
      <c r="F25" s="22"/>
    </row>
    <row r="27" spans="1:9" ht="25.5" x14ac:dyDescent="0.2">
      <c r="B27" s="7" t="s">
        <v>0</v>
      </c>
      <c r="C27" s="8" t="s">
        <v>1</v>
      </c>
      <c r="D27" s="9" t="s">
        <v>2</v>
      </c>
      <c r="E27" s="10" t="s">
        <v>3</v>
      </c>
      <c r="F27" s="9" t="s">
        <v>4</v>
      </c>
      <c r="G27" s="11" t="s">
        <v>5</v>
      </c>
      <c r="H27" s="8" t="s">
        <v>6</v>
      </c>
      <c r="I27" s="12" t="s">
        <v>7</v>
      </c>
    </row>
    <row r="28" spans="1:9" x14ac:dyDescent="0.2">
      <c r="B28" s="48"/>
      <c r="C28" s="49"/>
      <c r="D28" s="50"/>
      <c r="E28" s="51"/>
      <c r="F28" s="52"/>
      <c r="G28" s="53"/>
      <c r="H28" s="54"/>
      <c r="I28" s="48"/>
    </row>
    <row r="29" spans="1:9" ht="15.75" x14ac:dyDescent="0.25">
      <c r="B29" s="13" t="s">
        <v>8</v>
      </c>
      <c r="C29" s="14"/>
      <c r="D29" s="56"/>
      <c r="E29" s="57"/>
      <c r="F29" s="58"/>
      <c r="G29" s="59"/>
      <c r="H29" s="60"/>
      <c r="I29" s="61"/>
    </row>
    <row r="30" spans="1:9" x14ac:dyDescent="0.2">
      <c r="B30" s="84" t="s">
        <v>15</v>
      </c>
      <c r="C30" s="66" t="s">
        <v>10</v>
      </c>
      <c r="D30" s="56">
        <f>'MC Eff April 2018'!$B$14</f>
        <v>45213</v>
      </c>
      <c r="E30" s="56">
        <f>'MC Eff April 2018'!$D$14</f>
        <v>1930</v>
      </c>
      <c r="F30" s="85">
        <f>'MC Eff April 2018'!$C$19</f>
        <v>70415</v>
      </c>
      <c r="G30" s="18" t="s">
        <v>62</v>
      </c>
      <c r="H30" s="17"/>
      <c r="I30" s="18"/>
    </row>
    <row r="31" spans="1:9" x14ac:dyDescent="0.2">
      <c r="B31" s="86" t="s">
        <v>16</v>
      </c>
      <c r="C31" s="87" t="s">
        <v>12</v>
      </c>
      <c r="D31" s="88">
        <f>'MC Eff April 2018'!$B$15</f>
        <v>47899</v>
      </c>
      <c r="E31" s="88">
        <f>'MC Eff April 2018'!$D$15</f>
        <v>2003</v>
      </c>
      <c r="F31" s="90">
        <f>'MC Eff April 2018'!$C$19</f>
        <v>70415</v>
      </c>
      <c r="G31" s="89" t="s">
        <v>17</v>
      </c>
      <c r="H31" s="62">
        <v>18</v>
      </c>
      <c r="I31" s="88">
        <f>'MC Eff April 2018'!$D$19</f>
        <v>2278</v>
      </c>
    </row>
    <row r="32" spans="1:9" s="55" customFormat="1" x14ac:dyDescent="0.2">
      <c r="A32" s="47"/>
      <c r="B32" s="21"/>
      <c r="C32" s="63"/>
      <c r="D32" s="64"/>
      <c r="E32" s="64"/>
      <c r="F32" s="65"/>
      <c r="G32" s="63"/>
      <c r="H32" s="66"/>
    </row>
    <row r="34" spans="1:9" s="23" customFormat="1" ht="20.25" x14ac:dyDescent="0.3">
      <c r="A34" s="1" t="s">
        <v>55</v>
      </c>
      <c r="B34" s="1"/>
      <c r="C34" s="1"/>
      <c r="D34" s="2"/>
      <c r="E34" s="1"/>
      <c r="F34" s="22"/>
    </row>
    <row r="36" spans="1:9" ht="25.5" x14ac:dyDescent="0.2">
      <c r="B36" s="7" t="s">
        <v>0</v>
      </c>
      <c r="C36" s="8" t="s">
        <v>1</v>
      </c>
      <c r="D36" s="9" t="s">
        <v>2</v>
      </c>
      <c r="E36" s="10" t="s">
        <v>3</v>
      </c>
      <c r="F36" s="9" t="s">
        <v>4</v>
      </c>
      <c r="G36" s="11" t="s">
        <v>5</v>
      </c>
      <c r="H36" s="8" t="s">
        <v>6</v>
      </c>
      <c r="I36" s="12" t="s">
        <v>7</v>
      </c>
    </row>
    <row r="37" spans="1:9" x14ac:dyDescent="0.2">
      <c r="B37" s="48"/>
      <c r="C37" s="49"/>
      <c r="D37" s="50"/>
      <c r="E37" s="51"/>
      <c r="F37" s="52"/>
      <c r="G37" s="53"/>
      <c r="H37" s="54"/>
      <c r="I37" s="48"/>
    </row>
    <row r="38" spans="1:9" ht="15.75" x14ac:dyDescent="0.25">
      <c r="B38" s="13" t="s">
        <v>8</v>
      </c>
      <c r="C38" s="14"/>
      <c r="D38" s="56"/>
      <c r="E38" s="57"/>
      <c r="F38" s="58"/>
      <c r="G38" s="59"/>
      <c r="H38" s="60"/>
      <c r="I38" s="61"/>
    </row>
    <row r="39" spans="1:9" x14ac:dyDescent="0.2">
      <c r="B39" s="84" t="s">
        <v>18</v>
      </c>
      <c r="C39" s="66" t="s">
        <v>10</v>
      </c>
      <c r="D39" s="56">
        <f>'MC Eff April 2018'!$B$14</f>
        <v>45213</v>
      </c>
      <c r="E39" s="56">
        <f>'MC Eff April 2018'!$D$14</f>
        <v>1930</v>
      </c>
      <c r="F39" s="85">
        <f>'MC Eff April 2018'!$C$19</f>
        <v>70415</v>
      </c>
      <c r="G39" s="18" t="s">
        <v>62</v>
      </c>
      <c r="H39" s="17"/>
      <c r="I39" s="18"/>
    </row>
    <row r="40" spans="1:9" x14ac:dyDescent="0.2">
      <c r="B40" s="86" t="s">
        <v>19</v>
      </c>
      <c r="C40" s="87" t="s">
        <v>12</v>
      </c>
      <c r="D40" s="88">
        <f>'MC Eff April 2018'!$B$15</f>
        <v>47899</v>
      </c>
      <c r="E40" s="88">
        <f>'MC Eff April 2018'!$D$15</f>
        <v>2003</v>
      </c>
      <c r="F40" s="90">
        <f>'MC Eff April 2018'!$C$19</f>
        <v>70415</v>
      </c>
      <c r="G40" s="89" t="s">
        <v>20</v>
      </c>
      <c r="H40" s="62">
        <v>18</v>
      </c>
      <c r="I40" s="88">
        <f>'MC Eff April 2018'!$D$19</f>
        <v>2278</v>
      </c>
    </row>
    <row r="41" spans="1:9" s="55" customFormat="1" x14ac:dyDescent="0.2">
      <c r="A41" s="47"/>
      <c r="B41" s="21"/>
      <c r="C41" s="63"/>
      <c r="D41" s="64"/>
      <c r="E41" s="64"/>
      <c r="F41" s="65"/>
      <c r="G41" s="63"/>
      <c r="H41" s="66"/>
    </row>
    <row r="42" spans="1:9" s="1" customFormat="1" ht="20.25" x14ac:dyDescent="0.3">
      <c r="A42" s="1" t="s">
        <v>56</v>
      </c>
      <c r="D42" s="2"/>
      <c r="F42" s="3"/>
    </row>
    <row r="43" spans="1:9" s="4" customFormat="1" ht="12.75" x14ac:dyDescent="0.2">
      <c r="D43" s="5"/>
      <c r="F43" s="6"/>
    </row>
    <row r="44" spans="1:9" s="4" customFormat="1" ht="25.5" x14ac:dyDescent="0.2">
      <c r="B44" s="7" t="s">
        <v>0</v>
      </c>
      <c r="C44" s="8" t="s">
        <v>1</v>
      </c>
      <c r="D44" s="9" t="s">
        <v>2</v>
      </c>
      <c r="E44" s="10" t="s">
        <v>3</v>
      </c>
      <c r="F44" s="9" t="s">
        <v>4</v>
      </c>
      <c r="G44" s="11" t="s">
        <v>5</v>
      </c>
      <c r="H44" s="8" t="s">
        <v>6</v>
      </c>
      <c r="I44" s="12" t="s">
        <v>7</v>
      </c>
    </row>
    <row r="45" spans="1:9" s="4" customFormat="1" x14ac:dyDescent="0.2">
      <c r="B45" s="48"/>
      <c r="C45" s="49"/>
      <c r="D45" s="50"/>
      <c r="E45" s="51"/>
      <c r="F45" s="52"/>
      <c r="G45" s="53"/>
      <c r="H45" s="54"/>
      <c r="I45" s="48"/>
    </row>
    <row r="46" spans="1:9" s="4" customFormat="1" ht="15.75" x14ac:dyDescent="0.25">
      <c r="B46" s="13" t="s">
        <v>8</v>
      </c>
      <c r="C46" s="14"/>
      <c r="D46" s="56"/>
      <c r="E46" s="57"/>
      <c r="F46" s="58"/>
      <c r="G46" s="59"/>
      <c r="H46" s="60"/>
      <c r="I46" s="61"/>
    </row>
    <row r="47" spans="1:9" s="4" customFormat="1" x14ac:dyDescent="0.2">
      <c r="B47" s="84" t="s">
        <v>21</v>
      </c>
      <c r="C47" s="66" t="s">
        <v>10</v>
      </c>
      <c r="D47" s="56">
        <f>'MC Eff April 2018'!$B$14</f>
        <v>45213</v>
      </c>
      <c r="E47" s="56">
        <f>'MC Eff April 2018'!$D$14</f>
        <v>1930</v>
      </c>
      <c r="F47" s="85">
        <f>'MC Eff April 2018'!$C$19</f>
        <v>70415</v>
      </c>
      <c r="G47" s="18" t="s">
        <v>62</v>
      </c>
      <c r="H47" s="17"/>
      <c r="I47" s="18"/>
    </row>
    <row r="48" spans="1:9" s="4" customFormat="1" x14ac:dyDescent="0.2">
      <c r="B48" s="86" t="s">
        <v>22</v>
      </c>
      <c r="C48" s="87" t="s">
        <v>12</v>
      </c>
      <c r="D48" s="88">
        <f>'MC Eff April 2018'!$B$15</f>
        <v>47899</v>
      </c>
      <c r="E48" s="88">
        <f>'MC Eff April 2018'!$D$15</f>
        <v>2003</v>
      </c>
      <c r="F48" s="90">
        <f>'MC Eff April 2018'!$C$19</f>
        <v>70415</v>
      </c>
      <c r="G48" s="89" t="s">
        <v>23</v>
      </c>
      <c r="H48" s="62">
        <v>18</v>
      </c>
      <c r="I48" s="88">
        <f>'MC Eff April 2018'!$D$19</f>
        <v>2278</v>
      </c>
    </row>
    <row r="49" spans="1:9" s="4" customFormat="1" ht="12.75" x14ac:dyDescent="0.2">
      <c r="D49" s="5"/>
      <c r="F49" s="6"/>
    </row>
    <row r="51" spans="1:9" s="1" customFormat="1" ht="20.25" x14ac:dyDescent="0.3">
      <c r="A51" s="1" t="s">
        <v>57</v>
      </c>
      <c r="D51" s="2"/>
      <c r="F51" s="3"/>
    </row>
    <row r="52" spans="1:9" s="4" customFormat="1" ht="12.75" x14ac:dyDescent="0.2">
      <c r="D52" s="5"/>
      <c r="F52" s="6"/>
    </row>
    <row r="53" spans="1:9" s="4" customFormat="1" ht="25.5" x14ac:dyDescent="0.2">
      <c r="B53" s="7" t="s">
        <v>0</v>
      </c>
      <c r="C53" s="8" t="s">
        <v>1</v>
      </c>
      <c r="D53" s="9" t="s">
        <v>2</v>
      </c>
      <c r="E53" s="10" t="s">
        <v>3</v>
      </c>
      <c r="F53" s="9" t="s">
        <v>4</v>
      </c>
      <c r="G53" s="11" t="s">
        <v>5</v>
      </c>
      <c r="H53" s="8" t="s">
        <v>6</v>
      </c>
      <c r="I53" s="12" t="s">
        <v>7</v>
      </c>
    </row>
    <row r="54" spans="1:9" s="4" customFormat="1" x14ac:dyDescent="0.2">
      <c r="B54" s="48"/>
      <c r="C54" s="49"/>
      <c r="D54" s="50"/>
      <c r="E54" s="51"/>
      <c r="F54" s="52"/>
      <c r="G54" s="53"/>
      <c r="H54" s="54"/>
      <c r="I54" s="48"/>
    </row>
    <row r="55" spans="1:9" s="4" customFormat="1" ht="15.75" x14ac:dyDescent="0.25">
      <c r="B55" s="13" t="s">
        <v>8</v>
      </c>
      <c r="C55" s="14"/>
      <c r="D55" s="56"/>
      <c r="E55" s="57"/>
      <c r="F55" s="58"/>
      <c r="G55" s="59"/>
      <c r="H55" s="60"/>
      <c r="I55" s="61"/>
    </row>
    <row r="56" spans="1:9" s="4" customFormat="1" x14ac:dyDescent="0.2">
      <c r="B56" s="84" t="s">
        <v>24</v>
      </c>
      <c r="C56" s="66" t="s">
        <v>10</v>
      </c>
      <c r="D56" s="56">
        <f>'MC Eff April 2018'!$B$14</f>
        <v>45213</v>
      </c>
      <c r="E56" s="56">
        <f>'MC Eff April 2018'!$D$14</f>
        <v>1930</v>
      </c>
      <c r="F56" s="85">
        <f>'MC Eff April 2018'!$C$19</f>
        <v>70415</v>
      </c>
      <c r="G56" s="18" t="s">
        <v>62</v>
      </c>
      <c r="H56" s="17"/>
      <c r="I56" s="18"/>
    </row>
    <row r="57" spans="1:9" s="4" customFormat="1" x14ac:dyDescent="0.2">
      <c r="B57" s="86" t="s">
        <v>25</v>
      </c>
      <c r="C57" s="87" t="s">
        <v>12</v>
      </c>
      <c r="D57" s="88">
        <f>'MC Eff April 2018'!$B$15</f>
        <v>47899</v>
      </c>
      <c r="E57" s="88">
        <f>'MC Eff April 2018'!$D$15</f>
        <v>2003</v>
      </c>
      <c r="F57" s="90">
        <f>'MC Eff April 2018'!$C$19</f>
        <v>70415</v>
      </c>
      <c r="G57" s="89" t="s">
        <v>26</v>
      </c>
      <c r="H57" s="62">
        <v>18</v>
      </c>
      <c r="I57" s="88">
        <f>'MC Eff April 2018'!$D$19</f>
        <v>2278</v>
      </c>
    </row>
    <row r="58" spans="1:9" s="4" customFormat="1" ht="28.15" customHeight="1" x14ac:dyDescent="0.2">
      <c r="B58" s="98" t="s">
        <v>14</v>
      </c>
      <c r="C58" s="98"/>
      <c r="D58" s="98"/>
      <c r="E58" s="98"/>
      <c r="F58" s="98"/>
      <c r="G58" s="98"/>
      <c r="H58" s="98"/>
      <c r="I58" s="98"/>
    </row>
    <row r="59" spans="1:9" s="4" customFormat="1" ht="12.75" x14ac:dyDescent="0.2">
      <c r="B59" s="33"/>
      <c r="C59" s="33"/>
      <c r="D59" s="33"/>
      <c r="E59" s="33"/>
      <c r="F59" s="33"/>
      <c r="G59" s="33"/>
      <c r="H59" s="33"/>
      <c r="I59" s="33"/>
    </row>
    <row r="60" spans="1:9" s="4" customFormat="1" ht="12.75" x14ac:dyDescent="0.2">
      <c r="B60" s="33"/>
      <c r="C60" s="33"/>
      <c r="D60" s="33"/>
      <c r="E60" s="33"/>
      <c r="F60" s="33"/>
      <c r="G60" s="33"/>
      <c r="H60" s="33"/>
      <c r="I60" s="33"/>
    </row>
    <row r="61" spans="1:9" s="55" customFormat="1" ht="20.25" x14ac:dyDescent="0.3">
      <c r="A61" s="34" t="s">
        <v>60</v>
      </c>
      <c r="B61" s="46"/>
      <c r="C61" s="67"/>
      <c r="D61" s="68"/>
      <c r="E61" s="69"/>
      <c r="F61" s="69"/>
      <c r="H61" s="70"/>
      <c r="I61" s="69"/>
    </row>
    <row r="62" spans="1:9" s="55" customFormat="1" x14ac:dyDescent="0.2">
      <c r="B62" s="46"/>
      <c r="C62" s="67"/>
      <c r="D62" s="68"/>
      <c r="E62" s="69"/>
      <c r="F62" s="69"/>
      <c r="H62" s="70"/>
      <c r="I62" s="69"/>
    </row>
    <row r="63" spans="1:9" s="19" customFormat="1" ht="25.5" x14ac:dyDescent="0.2">
      <c r="A63" s="35"/>
      <c r="B63" s="36" t="s">
        <v>0</v>
      </c>
      <c r="C63" s="37" t="s">
        <v>1</v>
      </c>
      <c r="D63" s="38" t="s">
        <v>2</v>
      </c>
      <c r="E63" s="10" t="s">
        <v>3</v>
      </c>
      <c r="F63" s="39" t="s">
        <v>4</v>
      </c>
      <c r="G63" s="40" t="s">
        <v>5</v>
      </c>
      <c r="H63" s="37" t="s">
        <v>6</v>
      </c>
      <c r="I63" s="41" t="s">
        <v>7</v>
      </c>
    </row>
    <row r="64" spans="1:9" s="55" customFormat="1" x14ac:dyDescent="0.2">
      <c r="B64" s="71"/>
      <c r="C64" s="72"/>
      <c r="D64" s="73"/>
      <c r="E64" s="74"/>
      <c r="F64" s="74"/>
      <c r="G64" s="48"/>
      <c r="H64" s="54"/>
      <c r="I64" s="74"/>
    </row>
    <row r="65" spans="1:9" s="55" customFormat="1" ht="15.75" x14ac:dyDescent="0.25">
      <c r="B65" s="42" t="s">
        <v>8</v>
      </c>
      <c r="C65" s="43"/>
      <c r="D65" s="75"/>
      <c r="E65" s="76"/>
      <c r="F65" s="76"/>
      <c r="G65" s="61"/>
      <c r="H65" s="76"/>
      <c r="I65" s="76"/>
    </row>
    <row r="66" spans="1:9" s="55" customFormat="1" x14ac:dyDescent="0.2">
      <c r="B66" s="91" t="s">
        <v>61</v>
      </c>
      <c r="C66" s="75" t="s">
        <v>10</v>
      </c>
      <c r="D66" s="56">
        <f>'MC Eff April 2018'!$B$14</f>
        <v>45213</v>
      </c>
      <c r="E66" s="56">
        <f>'MC Eff April 2018'!$D$14</f>
        <v>1930</v>
      </c>
      <c r="F66" s="85">
        <f>'MC Eff April 2018'!$C$19</f>
        <v>70415</v>
      </c>
      <c r="G66" s="18" t="s">
        <v>62</v>
      </c>
      <c r="H66" s="44"/>
      <c r="I66" s="44"/>
    </row>
    <row r="67" spans="1:9" s="55" customFormat="1" x14ac:dyDescent="0.2">
      <c r="B67" s="92" t="s">
        <v>63</v>
      </c>
      <c r="C67" s="93" t="s">
        <v>12</v>
      </c>
      <c r="D67" s="88">
        <f>'MC Eff April 2018'!$B$15</f>
        <v>47899</v>
      </c>
      <c r="E67" s="88">
        <f>'MC Eff April 2018'!$D$15</f>
        <v>2003</v>
      </c>
      <c r="F67" s="90">
        <f>'MC Eff April 2018'!$C$19</f>
        <v>70415</v>
      </c>
      <c r="G67" s="94" t="s">
        <v>64</v>
      </c>
      <c r="H67" s="95">
        <v>18</v>
      </c>
      <c r="I67" s="88">
        <f>'MC Eff April 2018'!$D$19</f>
        <v>2278</v>
      </c>
    </row>
    <row r="68" spans="1:9" s="55" customFormat="1" x14ac:dyDescent="0.2">
      <c r="B68" s="77"/>
      <c r="C68" s="78"/>
      <c r="D68" s="16"/>
      <c r="E68" s="16"/>
      <c r="F68" s="45"/>
      <c r="G68" s="47"/>
      <c r="H68" s="79"/>
      <c r="I68" s="16"/>
    </row>
    <row r="69" spans="1:9" s="4" customFormat="1" ht="12.75" x14ac:dyDescent="0.2">
      <c r="D69" s="5"/>
      <c r="F69" s="6"/>
    </row>
    <row r="70" spans="1:9" s="1" customFormat="1" ht="20.25" x14ac:dyDescent="0.3">
      <c r="A70" s="1" t="s">
        <v>71</v>
      </c>
      <c r="D70" s="2"/>
      <c r="F70" s="3"/>
    </row>
    <row r="72" spans="1:9" ht="25.5" x14ac:dyDescent="0.2">
      <c r="B72" s="7" t="s">
        <v>0</v>
      </c>
      <c r="C72" s="8" t="s">
        <v>1</v>
      </c>
      <c r="D72" s="9" t="s">
        <v>2</v>
      </c>
      <c r="E72" s="10" t="s">
        <v>3</v>
      </c>
      <c r="F72" s="9" t="s">
        <v>4</v>
      </c>
      <c r="G72" s="11" t="s">
        <v>5</v>
      </c>
      <c r="H72" s="8" t="s">
        <v>6</v>
      </c>
      <c r="I72" s="12" t="s">
        <v>7</v>
      </c>
    </row>
    <row r="73" spans="1:9" x14ac:dyDescent="0.2">
      <c r="B73" s="48"/>
      <c r="C73" s="49"/>
      <c r="D73" s="50"/>
      <c r="E73" s="51"/>
      <c r="F73" s="52"/>
      <c r="G73" s="53"/>
      <c r="H73" s="54"/>
      <c r="I73" s="48"/>
    </row>
    <row r="74" spans="1:9" ht="15.75" x14ac:dyDescent="0.25">
      <c r="B74" s="13" t="s">
        <v>8</v>
      </c>
      <c r="C74" s="14"/>
      <c r="D74" s="56"/>
      <c r="E74" s="57"/>
      <c r="F74" s="58"/>
      <c r="G74" s="59"/>
      <c r="H74" s="60"/>
      <c r="I74" s="61"/>
    </row>
    <row r="75" spans="1:9" x14ac:dyDescent="0.2">
      <c r="B75" s="84" t="s">
        <v>27</v>
      </c>
      <c r="C75" s="66" t="s">
        <v>10</v>
      </c>
      <c r="D75" s="56">
        <f>'MC Eff April 2018'!$B$14</f>
        <v>45213</v>
      </c>
      <c r="E75" s="56">
        <f>'MC Eff April 2018'!$D$14</f>
        <v>1930</v>
      </c>
      <c r="F75" s="85">
        <f>'MC Eff April 2018'!$C$19</f>
        <v>70415</v>
      </c>
      <c r="G75" s="18" t="s">
        <v>62</v>
      </c>
      <c r="H75" s="17"/>
      <c r="I75" s="18"/>
    </row>
    <row r="76" spans="1:9" x14ac:dyDescent="0.2">
      <c r="B76" s="86" t="s">
        <v>28</v>
      </c>
      <c r="C76" s="87" t="s">
        <v>12</v>
      </c>
      <c r="D76" s="88">
        <f>'MC Eff April 2018'!$B$15</f>
        <v>47899</v>
      </c>
      <c r="E76" s="88">
        <f>'MC Eff April 2018'!$D$15</f>
        <v>2003</v>
      </c>
      <c r="F76" s="90">
        <f>'MC Eff April 2018'!$C$19</f>
        <v>70415</v>
      </c>
      <c r="G76" s="89" t="s">
        <v>72</v>
      </c>
      <c r="H76" s="62">
        <v>18</v>
      </c>
      <c r="I76" s="88">
        <f>'MC Eff April 2018'!$D$19</f>
        <v>2278</v>
      </c>
    </row>
    <row r="77" spans="1:9" ht="27" customHeight="1" x14ac:dyDescent="0.2">
      <c r="B77" s="100" t="s">
        <v>73</v>
      </c>
      <c r="C77" s="98"/>
      <c r="D77" s="98"/>
      <c r="E77" s="98"/>
      <c r="F77" s="98"/>
      <c r="G77" s="98"/>
      <c r="H77" s="98"/>
      <c r="I77" s="98"/>
    </row>
    <row r="78" spans="1:9" x14ac:dyDescent="0.2">
      <c r="B78" s="80"/>
    </row>
    <row r="80" spans="1:9" s="1" customFormat="1" ht="20.25" x14ac:dyDescent="0.3">
      <c r="A80" s="1" t="s">
        <v>58</v>
      </c>
      <c r="D80" s="2"/>
      <c r="F80" s="3"/>
    </row>
    <row r="82" spans="1:9" ht="25.5" x14ac:dyDescent="0.2">
      <c r="B82" s="7" t="s">
        <v>0</v>
      </c>
      <c r="C82" s="8" t="s">
        <v>1</v>
      </c>
      <c r="D82" s="9" t="s">
        <v>2</v>
      </c>
      <c r="E82" s="10" t="s">
        <v>3</v>
      </c>
      <c r="F82" s="9" t="s">
        <v>4</v>
      </c>
      <c r="G82" s="11" t="s">
        <v>5</v>
      </c>
      <c r="H82" s="8" t="s">
        <v>6</v>
      </c>
      <c r="I82" s="12" t="s">
        <v>7</v>
      </c>
    </row>
    <row r="83" spans="1:9" x14ac:dyDescent="0.2">
      <c r="B83" s="48"/>
      <c r="C83" s="49"/>
      <c r="D83" s="50"/>
      <c r="E83" s="51"/>
      <c r="F83" s="52"/>
      <c r="G83" s="53"/>
      <c r="H83" s="54"/>
      <c r="I83" s="48"/>
    </row>
    <row r="84" spans="1:9" ht="15.75" x14ac:dyDescent="0.25">
      <c r="B84" s="13" t="s">
        <v>8</v>
      </c>
      <c r="C84" s="14"/>
      <c r="D84" s="56"/>
      <c r="E84" s="57"/>
      <c r="F84" s="58"/>
      <c r="G84" s="59"/>
      <c r="H84" s="60"/>
      <c r="I84" s="61"/>
    </row>
    <row r="85" spans="1:9" x14ac:dyDescent="0.2">
      <c r="B85" s="84" t="s">
        <v>29</v>
      </c>
      <c r="C85" s="66" t="s">
        <v>10</v>
      </c>
      <c r="D85" s="56">
        <f>'MC Eff April 2018'!$B$14</f>
        <v>45213</v>
      </c>
      <c r="E85" s="56">
        <f>'MC Eff April 2018'!$D$14</f>
        <v>1930</v>
      </c>
      <c r="F85" s="85">
        <f>'MC Eff April 2018'!$C$19</f>
        <v>70415</v>
      </c>
      <c r="G85" s="18" t="s">
        <v>62</v>
      </c>
      <c r="H85" s="17"/>
      <c r="I85" s="18"/>
    </row>
    <row r="86" spans="1:9" x14ac:dyDescent="0.2">
      <c r="B86" s="86" t="s">
        <v>30</v>
      </c>
      <c r="C86" s="87" t="s">
        <v>12</v>
      </c>
      <c r="D86" s="88">
        <f>'MC Eff April 2018'!$B$15</f>
        <v>47899</v>
      </c>
      <c r="E86" s="88">
        <f>'MC Eff April 2018'!$D$15</f>
        <v>2003</v>
      </c>
      <c r="F86" s="90">
        <f>'MC Eff April 2018'!$C$19</f>
        <v>70415</v>
      </c>
      <c r="G86" s="89" t="s">
        <v>31</v>
      </c>
      <c r="H86" s="62">
        <v>18</v>
      </c>
      <c r="I86" s="88">
        <f>'MC Eff April 2018'!$D$19</f>
        <v>2278</v>
      </c>
    </row>
    <row r="87" spans="1:9" s="55" customFormat="1" x14ac:dyDescent="0.2">
      <c r="A87" s="47"/>
      <c r="B87" s="21"/>
      <c r="C87" s="63"/>
      <c r="D87" s="64"/>
      <c r="E87" s="64"/>
      <c r="F87" s="65"/>
      <c r="G87" s="63"/>
      <c r="H87" s="66"/>
    </row>
    <row r="88" spans="1:9" s="55" customFormat="1" x14ac:dyDescent="0.2">
      <c r="A88" s="47"/>
      <c r="B88" s="21"/>
      <c r="C88" s="63"/>
      <c r="D88" s="64"/>
      <c r="E88" s="64"/>
      <c r="F88" s="65"/>
      <c r="G88" s="63"/>
      <c r="H88" s="66"/>
    </row>
    <row r="89" spans="1:9" s="1" customFormat="1" ht="20.25" x14ac:dyDescent="0.3">
      <c r="A89" s="1" t="s">
        <v>59</v>
      </c>
      <c r="D89" s="2"/>
      <c r="F89" s="3"/>
    </row>
    <row r="90" spans="1:9" s="4" customFormat="1" ht="12.75" x14ac:dyDescent="0.2">
      <c r="D90" s="5"/>
      <c r="F90" s="6"/>
    </row>
    <row r="91" spans="1:9" s="4" customFormat="1" ht="25.5" x14ac:dyDescent="0.2">
      <c r="B91" s="7" t="s">
        <v>0</v>
      </c>
      <c r="C91" s="8" t="s">
        <v>1</v>
      </c>
      <c r="D91" s="9" t="s">
        <v>2</v>
      </c>
      <c r="E91" s="10" t="s">
        <v>3</v>
      </c>
      <c r="F91" s="9" t="s">
        <v>4</v>
      </c>
      <c r="G91" s="11" t="s">
        <v>5</v>
      </c>
      <c r="H91" s="8" t="s">
        <v>6</v>
      </c>
      <c r="I91" s="12" t="s">
        <v>7</v>
      </c>
    </row>
    <row r="92" spans="1:9" s="4" customFormat="1" x14ac:dyDescent="0.2">
      <c r="B92" s="48"/>
      <c r="C92" s="49"/>
      <c r="D92" s="50"/>
      <c r="E92" s="51"/>
      <c r="F92" s="52"/>
      <c r="G92" s="53"/>
      <c r="H92" s="54"/>
      <c r="I92" s="48"/>
    </row>
    <row r="93" spans="1:9" s="4" customFormat="1" ht="15.75" x14ac:dyDescent="0.25">
      <c r="B93" s="13" t="s">
        <v>8</v>
      </c>
      <c r="C93" s="14"/>
      <c r="D93" s="56"/>
      <c r="E93" s="57"/>
      <c r="F93" s="58"/>
      <c r="G93" s="59"/>
      <c r="H93" s="60"/>
      <c r="I93" s="61"/>
    </row>
    <row r="94" spans="1:9" s="4" customFormat="1" x14ac:dyDescent="0.2">
      <c r="B94" s="84" t="s">
        <v>32</v>
      </c>
      <c r="C94" s="66" t="s">
        <v>10</v>
      </c>
      <c r="D94" s="56">
        <f>'MC Eff April 2018'!$B$14</f>
        <v>45213</v>
      </c>
      <c r="E94" s="56">
        <f>'MC Eff April 2018'!$D$14</f>
        <v>1930</v>
      </c>
      <c r="F94" s="85">
        <f>'MC Eff April 2018'!$C$19</f>
        <v>70415</v>
      </c>
      <c r="G94" s="18" t="s">
        <v>62</v>
      </c>
      <c r="H94" s="17"/>
      <c r="I94" s="18"/>
    </row>
    <row r="95" spans="1:9" s="4" customFormat="1" x14ac:dyDescent="0.2">
      <c r="B95" s="86" t="s">
        <v>33</v>
      </c>
      <c r="C95" s="87" t="s">
        <v>12</v>
      </c>
      <c r="D95" s="88">
        <f>'MC Eff April 2018'!$B$15</f>
        <v>47899</v>
      </c>
      <c r="E95" s="88">
        <f>'MC Eff April 2018'!$D$15</f>
        <v>2003</v>
      </c>
      <c r="F95" s="90">
        <f>'MC Eff April 2018'!$C$19</f>
        <v>70415</v>
      </c>
      <c r="G95" s="89" t="s">
        <v>34</v>
      </c>
      <c r="H95" s="62">
        <v>18</v>
      </c>
      <c r="I95" s="88">
        <f>'MC Eff April 2018'!$D$19</f>
        <v>2278</v>
      </c>
    </row>
    <row r="96" spans="1:9" s="4" customFormat="1" ht="28.15" customHeight="1" x14ac:dyDescent="0.2">
      <c r="B96" s="98" t="s">
        <v>14</v>
      </c>
      <c r="C96" s="98"/>
      <c r="D96" s="98"/>
      <c r="E96" s="98"/>
      <c r="F96" s="98"/>
      <c r="G96" s="98"/>
      <c r="H96" s="98"/>
      <c r="I96" s="98"/>
    </row>
    <row r="97" spans="4:6" s="4" customFormat="1" ht="12.75" x14ac:dyDescent="0.2">
      <c r="D97" s="5"/>
      <c r="F97" s="6"/>
    </row>
  </sheetData>
  <mergeCells count="7">
    <mergeCell ref="A1:I1"/>
    <mergeCell ref="B11:I11"/>
    <mergeCell ref="B21:I21"/>
    <mergeCell ref="B58:I58"/>
    <mergeCell ref="B96:I96"/>
    <mergeCell ref="A2:I2"/>
    <mergeCell ref="B77:I7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2"/>
  <sheetViews>
    <sheetView topLeftCell="A4" workbookViewId="0">
      <selection activeCell="G17" sqref="G17"/>
    </sheetView>
  </sheetViews>
  <sheetFormatPr defaultRowHeight="15.75" x14ac:dyDescent="0.25"/>
  <cols>
    <col min="2" max="2" width="10.375" customWidth="1"/>
    <col min="3" max="3" width="10.125" bestFit="1" customWidth="1"/>
  </cols>
  <sheetData>
    <row r="1" spans="1:5" x14ac:dyDescent="0.25">
      <c r="A1" s="24"/>
      <c r="B1" s="25" t="s">
        <v>49</v>
      </c>
      <c r="C1" s="26"/>
      <c r="D1" s="26"/>
      <c r="E1" s="26"/>
    </row>
    <row r="2" spans="1:5" x14ac:dyDescent="0.25">
      <c r="A2" s="101" t="s">
        <v>50</v>
      </c>
      <c r="B2" s="101"/>
      <c r="C2" s="101"/>
      <c r="D2" s="101"/>
      <c r="E2" s="101"/>
    </row>
    <row r="3" spans="1:5" ht="30.75" x14ac:dyDescent="0.25">
      <c r="A3" s="27" t="s">
        <v>6</v>
      </c>
      <c r="B3" s="27" t="s">
        <v>36</v>
      </c>
      <c r="C3" s="28" t="s">
        <v>37</v>
      </c>
      <c r="D3" s="27" t="s">
        <v>38</v>
      </c>
      <c r="E3" s="29" t="s">
        <v>39</v>
      </c>
    </row>
    <row r="4" spans="1:5" ht="17.25" x14ac:dyDescent="0.3">
      <c r="A4" s="30">
        <v>3</v>
      </c>
      <c r="B4" s="31">
        <v>26682</v>
      </c>
      <c r="C4" s="31">
        <v>34110</v>
      </c>
      <c r="D4" s="31">
        <f>ROUNDUP((C4-B4)/6,0)</f>
        <v>1238</v>
      </c>
      <c r="E4" s="31"/>
    </row>
    <row r="5" spans="1:5" ht="17.25" x14ac:dyDescent="0.3">
      <c r="A5" s="30">
        <v>4</v>
      </c>
      <c r="B5" s="31">
        <v>27860</v>
      </c>
      <c r="C5" s="31">
        <v>35658</v>
      </c>
      <c r="D5" s="31">
        <f>ROUNDUP((C5-B5)/6,0)</f>
        <v>1300</v>
      </c>
      <c r="E5" s="31"/>
    </row>
    <row r="6" spans="1:5" ht="17.25" x14ac:dyDescent="0.3">
      <c r="A6" s="30">
        <v>5</v>
      </c>
      <c r="B6" s="31">
        <v>29531</v>
      </c>
      <c r="C6" s="31">
        <v>37388</v>
      </c>
      <c r="D6" s="31">
        <f>ROUNDUP((C6-B6)/6,0)</f>
        <v>1310</v>
      </c>
      <c r="E6" s="31"/>
    </row>
    <row r="7" spans="1:5" ht="17.25" x14ac:dyDescent="0.3">
      <c r="A7" s="30">
        <v>6</v>
      </c>
      <c r="B7" s="31">
        <v>30783</v>
      </c>
      <c r="C7" s="31">
        <v>39306</v>
      </c>
      <c r="D7" s="31">
        <f t="shared" ref="D7:D10" si="0">ROUNDUP((C7-B7)/6,0)</f>
        <v>1421</v>
      </c>
      <c r="E7" s="31"/>
    </row>
    <row r="8" spans="1:5" ht="17.25" x14ac:dyDescent="0.3">
      <c r="A8" s="30">
        <v>7</v>
      </c>
      <c r="B8" s="31">
        <v>32559</v>
      </c>
      <c r="C8" s="31">
        <v>41434</v>
      </c>
      <c r="D8" s="31">
        <f t="shared" si="0"/>
        <v>1480</v>
      </c>
      <c r="E8" s="31"/>
    </row>
    <row r="9" spans="1:5" ht="17.25" x14ac:dyDescent="0.3">
      <c r="A9" s="30">
        <v>8</v>
      </c>
      <c r="B9" s="31">
        <v>34346</v>
      </c>
      <c r="C9" s="31">
        <v>43568</v>
      </c>
      <c r="D9" s="83">
        <f t="shared" si="0"/>
        <v>1537</v>
      </c>
      <c r="E9" s="31"/>
    </row>
    <row r="10" spans="1:5" ht="17.25" x14ac:dyDescent="0.3">
      <c r="A10" s="30">
        <v>9</v>
      </c>
      <c r="B10" s="31">
        <v>36308</v>
      </c>
      <c r="C10" s="31">
        <v>45887</v>
      </c>
      <c r="D10" s="83">
        <f t="shared" si="0"/>
        <v>1597</v>
      </c>
      <c r="E10" s="31"/>
    </row>
    <row r="11" spans="1:5" ht="17.25" x14ac:dyDescent="0.3">
      <c r="A11" s="30">
        <v>10</v>
      </c>
      <c r="B11" s="31">
        <v>38265</v>
      </c>
      <c r="C11" s="31">
        <v>48434</v>
      </c>
      <c r="D11" s="83">
        <f>ROUND((C11-B11)/6,0)</f>
        <v>1695</v>
      </c>
      <c r="E11" s="31"/>
    </row>
    <row r="12" spans="1:5" ht="17.25" x14ac:dyDescent="0.3">
      <c r="A12" s="30">
        <v>11</v>
      </c>
      <c r="B12" s="31">
        <v>40586</v>
      </c>
      <c r="C12" s="31">
        <v>51122</v>
      </c>
      <c r="D12" s="83">
        <f t="shared" ref="D12:D25" si="1">ROUND((C12-B12)/6,0)</f>
        <v>1756</v>
      </c>
      <c r="E12" s="31"/>
    </row>
    <row r="13" spans="1:5" ht="17.25" x14ac:dyDescent="0.3">
      <c r="A13" s="30">
        <v>12</v>
      </c>
      <c r="B13" s="31">
        <v>42728</v>
      </c>
      <c r="C13" s="31">
        <v>53803</v>
      </c>
      <c r="D13" s="83">
        <f t="shared" si="1"/>
        <v>1846</v>
      </c>
      <c r="E13" s="31"/>
    </row>
    <row r="14" spans="1:5" ht="17.25" x14ac:dyDescent="0.3">
      <c r="A14" s="30">
        <v>13</v>
      </c>
      <c r="B14" s="31">
        <v>45213</v>
      </c>
      <c r="C14" s="31">
        <v>56793</v>
      </c>
      <c r="D14" s="83">
        <f t="shared" si="1"/>
        <v>1930</v>
      </c>
      <c r="E14" s="31"/>
    </row>
    <row r="15" spans="1:5" ht="17.25" x14ac:dyDescent="0.3">
      <c r="A15" s="30">
        <v>14</v>
      </c>
      <c r="B15" s="31">
        <v>47899</v>
      </c>
      <c r="C15" s="31">
        <v>59916</v>
      </c>
      <c r="D15" s="83">
        <f t="shared" si="1"/>
        <v>2003</v>
      </c>
      <c r="E15" s="31"/>
    </row>
    <row r="16" spans="1:5" ht="17.25" x14ac:dyDescent="0.3">
      <c r="A16" s="30">
        <v>15</v>
      </c>
      <c r="B16" s="31">
        <v>50565</v>
      </c>
      <c r="C16" s="31">
        <v>63151</v>
      </c>
      <c r="D16" s="83">
        <f t="shared" si="1"/>
        <v>2098</v>
      </c>
      <c r="E16" s="31"/>
    </row>
    <row r="17" spans="1:5" ht="17.25" x14ac:dyDescent="0.3">
      <c r="A17" s="30">
        <v>16</v>
      </c>
      <c r="B17" s="31">
        <v>53415</v>
      </c>
      <c r="C17" s="31">
        <v>66520</v>
      </c>
      <c r="D17" s="83">
        <f t="shared" si="1"/>
        <v>2184</v>
      </c>
      <c r="E17" s="31"/>
    </row>
    <row r="18" spans="1:5" ht="17.25" x14ac:dyDescent="0.3">
      <c r="A18" s="30">
        <v>17</v>
      </c>
      <c r="B18" s="31">
        <v>56446</v>
      </c>
      <c r="C18" s="31">
        <v>70189</v>
      </c>
      <c r="D18" s="83">
        <f t="shared" si="1"/>
        <v>2291</v>
      </c>
      <c r="E18" s="31"/>
    </row>
    <row r="19" spans="1:5" ht="17.25" x14ac:dyDescent="0.3">
      <c r="A19" s="30">
        <v>18</v>
      </c>
      <c r="B19" s="31">
        <v>56745</v>
      </c>
      <c r="C19" s="31">
        <v>70415</v>
      </c>
      <c r="D19" s="83">
        <f t="shared" si="1"/>
        <v>2278</v>
      </c>
      <c r="E19" s="31"/>
    </row>
    <row r="20" spans="1:5" ht="17.25" x14ac:dyDescent="0.3">
      <c r="A20" s="30">
        <v>19</v>
      </c>
      <c r="B20" s="31">
        <v>59789</v>
      </c>
      <c r="C20" s="31">
        <v>74077</v>
      </c>
      <c r="D20" s="83">
        <f t="shared" si="1"/>
        <v>2381</v>
      </c>
      <c r="E20" s="31"/>
    </row>
    <row r="21" spans="1:5" ht="17.25" x14ac:dyDescent="0.3">
      <c r="A21" s="30">
        <v>20</v>
      </c>
      <c r="B21" s="31">
        <v>62836</v>
      </c>
      <c r="C21" s="31">
        <v>77791</v>
      </c>
      <c r="D21" s="83">
        <f t="shared" si="1"/>
        <v>2493</v>
      </c>
      <c r="E21" s="31"/>
    </row>
    <row r="22" spans="1:5" ht="17.25" x14ac:dyDescent="0.3">
      <c r="A22" s="30">
        <v>21</v>
      </c>
      <c r="B22" s="31">
        <v>66225</v>
      </c>
      <c r="C22" s="31">
        <v>81810</v>
      </c>
      <c r="D22" s="83">
        <f t="shared" si="1"/>
        <v>2598</v>
      </c>
      <c r="E22" s="31"/>
    </row>
    <row r="23" spans="1:5" ht="17.25" x14ac:dyDescent="0.3">
      <c r="A23" s="30">
        <v>22</v>
      </c>
      <c r="B23" s="31">
        <v>69785</v>
      </c>
      <c r="C23" s="31">
        <v>86107</v>
      </c>
      <c r="D23" s="83">
        <f t="shared" si="1"/>
        <v>2720</v>
      </c>
      <c r="E23" s="31"/>
    </row>
    <row r="24" spans="1:5" ht="17.25" x14ac:dyDescent="0.3">
      <c r="A24" s="30">
        <v>23</v>
      </c>
      <c r="B24" s="31">
        <v>73362</v>
      </c>
      <c r="C24" s="31">
        <v>91658</v>
      </c>
      <c r="D24" s="83">
        <f t="shared" si="1"/>
        <v>3049</v>
      </c>
      <c r="E24" s="31"/>
    </row>
    <row r="25" spans="1:5" ht="17.25" x14ac:dyDescent="0.3">
      <c r="A25" s="32" t="s">
        <v>40</v>
      </c>
      <c r="B25" s="31">
        <v>79184</v>
      </c>
      <c r="C25" s="31">
        <v>100091</v>
      </c>
      <c r="D25" s="83">
        <f t="shared" si="1"/>
        <v>3485</v>
      </c>
      <c r="E25" s="31"/>
    </row>
    <row r="26" spans="1:5" ht="17.25" x14ac:dyDescent="0.3">
      <c r="A26" s="32" t="s">
        <v>41</v>
      </c>
      <c r="B26" s="31">
        <v>87818</v>
      </c>
      <c r="C26" s="31">
        <v>111005</v>
      </c>
      <c r="D26" s="31">
        <f>ROUNDUP((C26-B26)/6,0)</f>
        <v>3865</v>
      </c>
      <c r="E26" s="31"/>
    </row>
    <row r="27" spans="1:5" ht="17.25" x14ac:dyDescent="0.3">
      <c r="A27" s="32" t="s">
        <v>42</v>
      </c>
      <c r="B27" s="31">
        <v>97466</v>
      </c>
      <c r="C27" s="31">
        <v>123166</v>
      </c>
      <c r="D27" s="31">
        <f t="shared" ref="D27:D31" si="2">ROUNDUP((C27-B27)/6,0)</f>
        <v>4284</v>
      </c>
      <c r="E27" s="31"/>
    </row>
    <row r="28" spans="1:5" ht="17.25" x14ac:dyDescent="0.3">
      <c r="A28" s="32" t="s">
        <v>43</v>
      </c>
      <c r="B28" s="31">
        <v>107800</v>
      </c>
      <c r="C28" s="31">
        <v>136042</v>
      </c>
      <c r="D28" s="31">
        <f t="shared" si="2"/>
        <v>4707</v>
      </c>
      <c r="E28" s="31"/>
    </row>
    <row r="29" spans="1:5" ht="17.25" x14ac:dyDescent="0.3">
      <c r="A29" s="32" t="s">
        <v>44</v>
      </c>
      <c r="B29" s="31">
        <v>119698</v>
      </c>
      <c r="C29" s="31">
        <v>151228</v>
      </c>
      <c r="D29" s="31">
        <f t="shared" si="2"/>
        <v>5255</v>
      </c>
      <c r="E29" s="31"/>
    </row>
    <row r="30" spans="1:5" ht="17.25" x14ac:dyDescent="0.3">
      <c r="A30" s="32" t="s">
        <v>45</v>
      </c>
      <c r="B30" s="31">
        <v>132528</v>
      </c>
      <c r="C30" s="31">
        <v>166696</v>
      </c>
      <c r="D30" s="31">
        <f t="shared" si="2"/>
        <v>5695</v>
      </c>
      <c r="E30" s="31"/>
    </row>
    <row r="31" spans="1:5" ht="17.25" x14ac:dyDescent="0.3">
      <c r="A31" s="32" t="s">
        <v>46</v>
      </c>
      <c r="B31" s="31">
        <v>146082</v>
      </c>
      <c r="C31" s="31">
        <v>180922</v>
      </c>
      <c r="D31" s="31">
        <f t="shared" si="2"/>
        <v>5807</v>
      </c>
      <c r="E31" s="31"/>
    </row>
    <row r="32" spans="1:5" ht="17.25" x14ac:dyDescent="0.3">
      <c r="A32" s="32" t="s">
        <v>47</v>
      </c>
      <c r="B32" s="31">
        <v>123169</v>
      </c>
      <c r="C32" s="31"/>
      <c r="D32" s="31"/>
      <c r="E32" s="31"/>
    </row>
  </sheetData>
  <mergeCells count="1">
    <mergeCell ref="A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2"/>
  <sheetViews>
    <sheetView workbookViewId="0">
      <pane ySplit="3" topLeftCell="A4" activePane="bottomLeft" state="frozen"/>
      <selection pane="bottomLeft" activeCell="D6" sqref="D6"/>
    </sheetView>
  </sheetViews>
  <sheetFormatPr defaultRowHeight="15.75" x14ac:dyDescent="0.25"/>
  <cols>
    <col min="2" max="2" width="10.375" customWidth="1"/>
    <col min="3" max="3" width="10.125" bestFit="1" customWidth="1"/>
    <col min="5" max="5" width="9.75" customWidth="1"/>
  </cols>
  <sheetData>
    <row r="1" spans="1:5" x14ac:dyDescent="0.25">
      <c r="A1" s="24"/>
      <c r="B1" s="25" t="s">
        <v>48</v>
      </c>
      <c r="C1" s="26"/>
      <c r="D1" s="26"/>
      <c r="E1" s="26"/>
    </row>
    <row r="2" spans="1:5" ht="91.5" customHeight="1" x14ac:dyDescent="0.25">
      <c r="A2" s="102" t="s">
        <v>51</v>
      </c>
      <c r="B2" s="103"/>
      <c r="C2" s="103"/>
      <c r="D2" s="103"/>
      <c r="E2" s="103"/>
    </row>
    <row r="3" spans="1:5" ht="30.75" x14ac:dyDescent="0.25">
      <c r="A3" s="27" t="s">
        <v>6</v>
      </c>
      <c r="B3" s="27" t="s">
        <v>36</v>
      </c>
      <c r="C3" s="28" t="s">
        <v>37</v>
      </c>
      <c r="D3" s="27" t="s">
        <v>38</v>
      </c>
      <c r="E3" s="29" t="s">
        <v>39</v>
      </c>
    </row>
    <row r="4" spans="1:5" ht="17.25" x14ac:dyDescent="0.3">
      <c r="A4" s="30">
        <v>3</v>
      </c>
      <c r="B4" s="31">
        <v>25900</v>
      </c>
      <c r="C4" s="31">
        <v>33110</v>
      </c>
      <c r="D4" s="31">
        <f t="shared" ref="D4:D10" si="0">ROUNDUP((C4-B4)/6,0)</f>
        <v>1202</v>
      </c>
      <c r="E4" s="31"/>
    </row>
    <row r="5" spans="1:5" ht="17.25" x14ac:dyDescent="0.3">
      <c r="A5" s="30">
        <v>4</v>
      </c>
      <c r="B5" s="31">
        <v>27043</v>
      </c>
      <c r="C5" s="31">
        <v>34613</v>
      </c>
      <c r="D5" s="31">
        <f t="shared" si="0"/>
        <v>1262</v>
      </c>
      <c r="E5" s="31"/>
    </row>
    <row r="6" spans="1:5" ht="17.25" x14ac:dyDescent="0.3">
      <c r="A6" s="30">
        <v>5</v>
      </c>
      <c r="B6" s="31">
        <v>28665</v>
      </c>
      <c r="C6" s="31">
        <v>36292</v>
      </c>
      <c r="D6" s="31">
        <v>1271</v>
      </c>
      <c r="E6" s="31"/>
    </row>
    <row r="7" spans="1:5" ht="17.25" x14ac:dyDescent="0.3">
      <c r="A7" s="30">
        <v>6</v>
      </c>
      <c r="B7" s="31">
        <v>29881</v>
      </c>
      <c r="C7" s="31">
        <v>38154</v>
      </c>
      <c r="D7" s="31">
        <f t="shared" si="0"/>
        <v>1379</v>
      </c>
      <c r="E7" s="31"/>
    </row>
    <row r="8" spans="1:5" ht="17.25" x14ac:dyDescent="0.3">
      <c r="A8" s="30">
        <v>7</v>
      </c>
      <c r="B8" s="31">
        <v>31605</v>
      </c>
      <c r="C8" s="31">
        <v>40219</v>
      </c>
      <c r="D8" s="31">
        <f t="shared" si="0"/>
        <v>1436</v>
      </c>
      <c r="E8" s="31"/>
    </row>
    <row r="9" spans="1:5" ht="17.25" x14ac:dyDescent="0.3">
      <c r="A9" s="30">
        <v>8</v>
      </c>
      <c r="B9" s="31">
        <v>33339</v>
      </c>
      <c r="C9" s="31">
        <v>42291</v>
      </c>
      <c r="D9" s="31">
        <f t="shared" si="0"/>
        <v>1492</v>
      </c>
      <c r="E9" s="31"/>
    </row>
    <row r="10" spans="1:5" ht="17.25" x14ac:dyDescent="0.3">
      <c r="A10" s="30">
        <v>9</v>
      </c>
      <c r="B10" s="31">
        <v>35244</v>
      </c>
      <c r="C10" s="31">
        <v>44542</v>
      </c>
      <c r="D10" s="31">
        <f t="shared" si="0"/>
        <v>1550</v>
      </c>
      <c r="E10" s="31"/>
    </row>
    <row r="11" spans="1:5" ht="17.25" x14ac:dyDescent="0.3">
      <c r="A11" s="30">
        <v>10</v>
      </c>
      <c r="B11" s="31">
        <v>37143</v>
      </c>
      <c r="C11" s="31">
        <v>47014</v>
      </c>
      <c r="D11" s="31">
        <v>1645</v>
      </c>
      <c r="E11" s="31"/>
    </row>
    <row r="12" spans="1:5" ht="17.25" x14ac:dyDescent="0.3">
      <c r="A12" s="30">
        <v>11</v>
      </c>
      <c r="B12" s="31">
        <v>39396</v>
      </c>
      <c r="C12" s="31">
        <v>49623</v>
      </c>
      <c r="D12" s="31">
        <f t="shared" ref="D12:D30" si="1">ROUNDUP((C12-B12)/6,0)</f>
        <v>1705</v>
      </c>
      <c r="E12" s="31"/>
    </row>
    <row r="13" spans="1:5" ht="17.25" x14ac:dyDescent="0.3">
      <c r="A13" s="30">
        <v>12</v>
      </c>
      <c r="B13" s="31">
        <v>41475</v>
      </c>
      <c r="C13" s="31">
        <v>52226</v>
      </c>
      <c r="D13" s="31">
        <f t="shared" si="1"/>
        <v>1792</v>
      </c>
      <c r="E13" s="31"/>
    </row>
    <row r="14" spans="1:5" ht="17.25" x14ac:dyDescent="0.3">
      <c r="A14" s="30">
        <v>13</v>
      </c>
      <c r="B14" s="31">
        <v>43888</v>
      </c>
      <c r="C14" s="31">
        <v>55128</v>
      </c>
      <c r="D14" s="31">
        <v>1873</v>
      </c>
      <c r="E14" s="31"/>
    </row>
    <row r="15" spans="1:5" ht="17.25" x14ac:dyDescent="0.3">
      <c r="A15" s="30">
        <v>14</v>
      </c>
      <c r="B15" s="31">
        <v>46495</v>
      </c>
      <c r="C15" s="31">
        <v>58160</v>
      </c>
      <c r="D15" s="31">
        <v>1944</v>
      </c>
      <c r="E15" s="31"/>
    </row>
    <row r="16" spans="1:5" ht="17.25" x14ac:dyDescent="0.3">
      <c r="A16" s="30">
        <v>15</v>
      </c>
      <c r="B16" s="31">
        <v>49083</v>
      </c>
      <c r="C16" s="31">
        <v>61300</v>
      </c>
      <c r="D16" s="31">
        <v>2036</v>
      </c>
      <c r="E16" s="31"/>
    </row>
    <row r="17" spans="1:5" ht="17.25" x14ac:dyDescent="0.3">
      <c r="A17" s="30">
        <v>16</v>
      </c>
      <c r="B17" s="31">
        <v>51849</v>
      </c>
      <c r="C17" s="31">
        <v>64570</v>
      </c>
      <c r="D17" s="31">
        <v>2120</v>
      </c>
      <c r="E17" s="31"/>
    </row>
    <row r="18" spans="1:5" ht="17.25" x14ac:dyDescent="0.3">
      <c r="A18" s="30">
        <v>17</v>
      </c>
      <c r="B18" s="31">
        <v>54791</v>
      </c>
      <c r="C18" s="31">
        <v>68131</v>
      </c>
      <c r="D18" s="31">
        <v>2223</v>
      </c>
      <c r="E18" s="31"/>
    </row>
    <row r="19" spans="1:5" ht="17.25" x14ac:dyDescent="0.3">
      <c r="A19" s="30">
        <v>18</v>
      </c>
      <c r="B19" s="31">
        <v>55082</v>
      </c>
      <c r="C19" s="31">
        <v>68351</v>
      </c>
      <c r="D19" s="31">
        <f t="shared" si="1"/>
        <v>2212</v>
      </c>
      <c r="E19" s="31"/>
    </row>
    <row r="20" spans="1:5" ht="17.25" x14ac:dyDescent="0.3">
      <c r="A20" s="30">
        <v>19</v>
      </c>
      <c r="B20" s="31">
        <v>58036</v>
      </c>
      <c r="C20" s="31">
        <v>71905</v>
      </c>
      <c r="D20" s="31">
        <f t="shared" si="1"/>
        <v>2312</v>
      </c>
      <c r="E20" s="31"/>
    </row>
    <row r="21" spans="1:5" ht="17.25" x14ac:dyDescent="0.3">
      <c r="A21" s="30">
        <v>20</v>
      </c>
      <c r="B21" s="31">
        <v>60994</v>
      </c>
      <c r="C21" s="31">
        <v>75511</v>
      </c>
      <c r="D21" s="31">
        <f t="shared" si="1"/>
        <v>2420</v>
      </c>
      <c r="E21" s="31"/>
    </row>
    <row r="22" spans="1:5" ht="17.25" x14ac:dyDescent="0.3">
      <c r="A22" s="30">
        <v>21</v>
      </c>
      <c r="B22" s="31">
        <v>64284</v>
      </c>
      <c r="C22" s="31">
        <v>79412</v>
      </c>
      <c r="D22" s="31">
        <v>2521</v>
      </c>
      <c r="E22" s="31"/>
    </row>
    <row r="23" spans="1:5" ht="17.25" x14ac:dyDescent="0.3">
      <c r="A23" s="30">
        <v>22</v>
      </c>
      <c r="B23" s="31">
        <v>67739</v>
      </c>
      <c r="C23" s="31">
        <v>83583</v>
      </c>
      <c r="D23" s="31">
        <f t="shared" si="1"/>
        <v>2641</v>
      </c>
      <c r="E23" s="31"/>
    </row>
    <row r="24" spans="1:5" ht="17.25" x14ac:dyDescent="0.3">
      <c r="A24" s="30">
        <v>23</v>
      </c>
      <c r="B24" s="31">
        <v>71211</v>
      </c>
      <c r="C24" s="31">
        <v>88971</v>
      </c>
      <c r="D24" s="31">
        <f t="shared" si="1"/>
        <v>2960</v>
      </c>
      <c r="E24" s="31"/>
    </row>
    <row r="25" spans="1:5" ht="17.25" x14ac:dyDescent="0.3">
      <c r="A25" s="32" t="s">
        <v>40</v>
      </c>
      <c r="B25" s="31">
        <v>76863</v>
      </c>
      <c r="C25" s="31">
        <v>97157</v>
      </c>
      <c r="D25" s="31">
        <v>3382</v>
      </c>
      <c r="E25" s="31"/>
    </row>
    <row r="26" spans="1:5" ht="17.25" x14ac:dyDescent="0.3">
      <c r="A26" s="32" t="s">
        <v>41</v>
      </c>
      <c r="B26" s="31">
        <v>85244</v>
      </c>
      <c r="C26" s="31">
        <v>107751</v>
      </c>
      <c r="D26" s="31">
        <v>3751</v>
      </c>
      <c r="E26" s="31"/>
    </row>
    <row r="27" spans="1:5" ht="17.25" x14ac:dyDescent="0.3">
      <c r="A27" s="32" t="s">
        <v>42</v>
      </c>
      <c r="B27" s="31">
        <v>94609</v>
      </c>
      <c r="C27" s="31">
        <v>119555</v>
      </c>
      <c r="D27" s="31">
        <f t="shared" si="1"/>
        <v>4158</v>
      </c>
      <c r="E27" s="31"/>
    </row>
    <row r="28" spans="1:5" ht="17.25" x14ac:dyDescent="0.3">
      <c r="A28" s="32" t="s">
        <v>43</v>
      </c>
      <c r="B28" s="31">
        <v>104640</v>
      </c>
      <c r="C28" s="31">
        <v>132054</v>
      </c>
      <c r="D28" s="31">
        <f t="shared" si="1"/>
        <v>4569</v>
      </c>
      <c r="E28" s="31"/>
    </row>
    <row r="29" spans="1:5" ht="17.25" x14ac:dyDescent="0.3">
      <c r="A29" s="32" t="s">
        <v>44</v>
      </c>
      <c r="B29" s="31">
        <v>116189</v>
      </c>
      <c r="C29" s="31">
        <v>146795</v>
      </c>
      <c r="D29" s="31">
        <f t="shared" si="1"/>
        <v>5101</v>
      </c>
      <c r="E29" s="31"/>
    </row>
    <row r="30" spans="1:5" ht="17.25" x14ac:dyDescent="0.3">
      <c r="A30" s="32" t="s">
        <v>45</v>
      </c>
      <c r="B30" s="31">
        <v>128643</v>
      </c>
      <c r="C30" s="31">
        <v>161809</v>
      </c>
      <c r="D30" s="31">
        <f t="shared" si="1"/>
        <v>5528</v>
      </c>
      <c r="E30" s="31"/>
    </row>
    <row r="31" spans="1:5" ht="17.25" x14ac:dyDescent="0.3">
      <c r="A31" s="32" t="s">
        <v>46</v>
      </c>
      <c r="B31" s="31">
        <v>141800</v>
      </c>
      <c r="C31" s="31">
        <v>175618</v>
      </c>
      <c r="D31" s="31">
        <v>5636</v>
      </c>
      <c r="E31" s="31"/>
    </row>
    <row r="32" spans="1:5" ht="17.25" x14ac:dyDescent="0.3">
      <c r="A32" s="32" t="s">
        <v>47</v>
      </c>
      <c r="B32" s="31">
        <v>119558</v>
      </c>
      <c r="C32" s="31"/>
      <c r="D32" s="31"/>
      <c r="E32" s="31"/>
    </row>
  </sheetData>
  <mergeCells count="1">
    <mergeCell ref="A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2"/>
  <sheetViews>
    <sheetView workbookViewId="0">
      <selection activeCell="D4" sqref="D4"/>
    </sheetView>
  </sheetViews>
  <sheetFormatPr defaultRowHeight="15.75" x14ac:dyDescent="0.25"/>
  <cols>
    <col min="2" max="2" width="10.375" customWidth="1"/>
    <col min="3" max="3" width="10.125" bestFit="1" customWidth="1"/>
  </cols>
  <sheetData>
    <row r="1" spans="1:5" x14ac:dyDescent="0.25">
      <c r="A1" s="24"/>
      <c r="B1" s="25" t="s">
        <v>35</v>
      </c>
      <c r="C1" s="26"/>
      <c r="D1" s="26"/>
      <c r="E1" s="26"/>
    </row>
    <row r="2" spans="1:5" x14ac:dyDescent="0.25">
      <c r="A2" s="101" t="s">
        <v>50</v>
      </c>
      <c r="B2" s="101"/>
      <c r="C2" s="101"/>
      <c r="D2" s="101"/>
      <c r="E2" s="101"/>
    </row>
    <row r="3" spans="1:5" ht="30.75" x14ac:dyDescent="0.25">
      <c r="A3" s="27" t="s">
        <v>6</v>
      </c>
      <c r="B3" s="27" t="s">
        <v>36</v>
      </c>
      <c r="C3" s="28" t="s">
        <v>37</v>
      </c>
      <c r="D3" s="27" t="s">
        <v>38</v>
      </c>
      <c r="E3" s="29" t="s">
        <v>39</v>
      </c>
    </row>
    <row r="4" spans="1:5" ht="17.25" x14ac:dyDescent="0.3">
      <c r="A4" s="30">
        <v>3</v>
      </c>
      <c r="B4" s="31">
        <v>24894</v>
      </c>
      <c r="C4" s="31">
        <v>31824</v>
      </c>
      <c r="D4" s="31">
        <f>ROUNDUP((C4-B4)/6,0)</f>
        <v>1155</v>
      </c>
      <c r="E4" s="31"/>
    </row>
    <row r="5" spans="1:5" ht="17.25" x14ac:dyDescent="0.3">
      <c r="A5" s="30">
        <v>4</v>
      </c>
      <c r="B5" s="31">
        <v>25993</v>
      </c>
      <c r="C5" s="31">
        <v>33269</v>
      </c>
      <c r="D5" s="31">
        <f t="shared" ref="D5:D31" si="0">ROUNDUP((C5-B5)/6,0)</f>
        <v>1213</v>
      </c>
      <c r="E5" s="31"/>
    </row>
    <row r="6" spans="1:5" ht="17.25" x14ac:dyDescent="0.3">
      <c r="A6" s="30">
        <v>5</v>
      </c>
      <c r="B6" s="31">
        <v>27552</v>
      </c>
      <c r="C6" s="31">
        <v>34883</v>
      </c>
      <c r="D6" s="31">
        <f t="shared" si="0"/>
        <v>1222</v>
      </c>
      <c r="E6" s="31"/>
    </row>
    <row r="7" spans="1:5" ht="17.25" x14ac:dyDescent="0.3">
      <c r="A7" s="30">
        <v>6</v>
      </c>
      <c r="B7" s="31">
        <v>28721</v>
      </c>
      <c r="C7" s="31">
        <v>36672</v>
      </c>
      <c r="D7" s="31">
        <f t="shared" si="0"/>
        <v>1326</v>
      </c>
      <c r="E7" s="31"/>
    </row>
    <row r="8" spans="1:5" ht="17.25" x14ac:dyDescent="0.3">
      <c r="A8" s="30">
        <v>7</v>
      </c>
      <c r="B8" s="31">
        <v>30378</v>
      </c>
      <c r="C8" s="31">
        <v>38657</v>
      </c>
      <c r="D8" s="31">
        <f t="shared" si="0"/>
        <v>1380</v>
      </c>
      <c r="E8" s="31"/>
    </row>
    <row r="9" spans="1:5" ht="17.25" x14ac:dyDescent="0.3">
      <c r="A9" s="30">
        <v>8</v>
      </c>
      <c r="B9" s="31">
        <v>32044</v>
      </c>
      <c r="C9" s="31">
        <v>40649</v>
      </c>
      <c r="D9" s="31">
        <f t="shared" si="0"/>
        <v>1435</v>
      </c>
      <c r="E9" s="31"/>
    </row>
    <row r="10" spans="1:5" ht="17.25" x14ac:dyDescent="0.3">
      <c r="A10" s="30">
        <v>9</v>
      </c>
      <c r="B10" s="31">
        <v>33875</v>
      </c>
      <c r="C10" s="31">
        <v>42812</v>
      </c>
      <c r="D10" s="31">
        <f t="shared" si="0"/>
        <v>1490</v>
      </c>
      <c r="E10" s="31"/>
    </row>
    <row r="11" spans="1:5" ht="17.25" x14ac:dyDescent="0.3">
      <c r="A11" s="30">
        <v>10</v>
      </c>
      <c r="B11" s="31">
        <v>35701</v>
      </c>
      <c r="C11" s="31">
        <v>45188</v>
      </c>
      <c r="D11" s="31">
        <f t="shared" si="0"/>
        <v>1582</v>
      </c>
      <c r="E11" s="31"/>
    </row>
    <row r="12" spans="1:5" ht="17.25" x14ac:dyDescent="0.3">
      <c r="A12" s="30">
        <v>11</v>
      </c>
      <c r="B12" s="31">
        <v>37866</v>
      </c>
      <c r="C12" s="31">
        <v>47696</v>
      </c>
      <c r="D12" s="31">
        <f t="shared" si="0"/>
        <v>1639</v>
      </c>
      <c r="E12" s="31"/>
    </row>
    <row r="13" spans="1:5" ht="17.25" x14ac:dyDescent="0.3">
      <c r="A13" s="30">
        <v>12</v>
      </c>
      <c r="B13" s="31">
        <v>39864</v>
      </c>
      <c r="C13" s="31">
        <v>50198</v>
      </c>
      <c r="D13" s="31">
        <f t="shared" si="0"/>
        <v>1723</v>
      </c>
      <c r="E13" s="31"/>
    </row>
    <row r="14" spans="1:5" ht="17.25" x14ac:dyDescent="0.3">
      <c r="A14" s="30">
        <v>13</v>
      </c>
      <c r="B14" s="31">
        <v>42184</v>
      </c>
      <c r="C14" s="31">
        <v>52987</v>
      </c>
      <c r="D14" s="31">
        <f t="shared" si="0"/>
        <v>1801</v>
      </c>
      <c r="E14" s="31"/>
    </row>
    <row r="15" spans="1:5" ht="17.25" x14ac:dyDescent="0.3">
      <c r="A15" s="30">
        <v>14</v>
      </c>
      <c r="B15" s="31">
        <v>44690</v>
      </c>
      <c r="C15" s="31">
        <v>55902</v>
      </c>
      <c r="D15" s="31">
        <f t="shared" si="0"/>
        <v>1869</v>
      </c>
      <c r="E15" s="31"/>
    </row>
    <row r="16" spans="1:5" ht="17.25" x14ac:dyDescent="0.3">
      <c r="A16" s="30">
        <v>15</v>
      </c>
      <c r="B16" s="31">
        <v>47177</v>
      </c>
      <c r="C16" s="31">
        <v>58920</v>
      </c>
      <c r="D16" s="31">
        <f t="shared" si="0"/>
        <v>1958</v>
      </c>
      <c r="E16" s="31"/>
    </row>
    <row r="17" spans="1:5" ht="17.25" x14ac:dyDescent="0.3">
      <c r="A17" s="30">
        <v>16</v>
      </c>
      <c r="B17" s="31">
        <v>49836</v>
      </c>
      <c r="C17" s="31">
        <v>62063</v>
      </c>
      <c r="D17" s="31">
        <f t="shared" si="0"/>
        <v>2038</v>
      </c>
      <c r="E17" s="31"/>
    </row>
    <row r="18" spans="1:5" ht="17.25" x14ac:dyDescent="0.3">
      <c r="A18" s="30">
        <v>17</v>
      </c>
      <c r="B18" s="31">
        <v>52663</v>
      </c>
      <c r="C18" s="31">
        <v>65485</v>
      </c>
      <c r="D18" s="31">
        <f t="shared" si="0"/>
        <v>2137</v>
      </c>
      <c r="E18" s="31"/>
    </row>
    <row r="19" spans="1:5" ht="17.25" x14ac:dyDescent="0.3">
      <c r="A19" s="30">
        <v>18</v>
      </c>
      <c r="B19" s="31">
        <v>52943</v>
      </c>
      <c r="C19" s="31">
        <v>65697</v>
      </c>
      <c r="D19" s="31">
        <f t="shared" si="0"/>
        <v>2126</v>
      </c>
      <c r="E19" s="31"/>
    </row>
    <row r="20" spans="1:5" ht="17.25" x14ac:dyDescent="0.3">
      <c r="A20" s="30">
        <v>19</v>
      </c>
      <c r="B20" s="31">
        <v>55782</v>
      </c>
      <c r="C20" s="31">
        <v>69113</v>
      </c>
      <c r="D20" s="31">
        <f t="shared" si="0"/>
        <v>2222</v>
      </c>
      <c r="E20" s="31"/>
    </row>
    <row r="21" spans="1:5" ht="17.25" x14ac:dyDescent="0.3">
      <c r="A21" s="30">
        <v>20</v>
      </c>
      <c r="B21" s="31">
        <v>58626</v>
      </c>
      <c r="C21" s="31">
        <v>72579</v>
      </c>
      <c r="D21" s="31">
        <f t="shared" si="0"/>
        <v>2326</v>
      </c>
      <c r="E21" s="31"/>
    </row>
    <row r="22" spans="1:5" ht="17.25" x14ac:dyDescent="0.3">
      <c r="A22" s="30">
        <v>21</v>
      </c>
      <c r="B22" s="31">
        <v>61788</v>
      </c>
      <c r="C22" s="31">
        <v>76328</v>
      </c>
      <c r="D22" s="31">
        <f t="shared" si="0"/>
        <v>2424</v>
      </c>
      <c r="E22" s="31"/>
    </row>
    <row r="23" spans="1:5" ht="17.25" x14ac:dyDescent="0.3">
      <c r="A23" s="30">
        <v>22</v>
      </c>
      <c r="B23" s="31">
        <v>65109</v>
      </c>
      <c r="C23" s="31">
        <v>80337</v>
      </c>
      <c r="D23" s="31">
        <f t="shared" si="0"/>
        <v>2538</v>
      </c>
      <c r="E23" s="31"/>
    </row>
    <row r="24" spans="1:5" ht="17.25" x14ac:dyDescent="0.3">
      <c r="A24" s="30">
        <v>23</v>
      </c>
      <c r="B24" s="31">
        <v>68446</v>
      </c>
      <c r="C24" s="31">
        <v>85516</v>
      </c>
      <c r="D24" s="31">
        <f t="shared" si="0"/>
        <v>2845</v>
      </c>
      <c r="E24" s="31"/>
    </row>
    <row r="25" spans="1:5" ht="17.25" x14ac:dyDescent="0.3">
      <c r="A25" s="32" t="s">
        <v>40</v>
      </c>
      <c r="B25" s="31">
        <v>73878</v>
      </c>
      <c r="C25" s="31">
        <v>93384</v>
      </c>
      <c r="D25" s="31">
        <f t="shared" si="0"/>
        <v>3251</v>
      </c>
      <c r="E25" s="31"/>
    </row>
    <row r="26" spans="1:5" ht="17.25" x14ac:dyDescent="0.3">
      <c r="A26" s="32" t="s">
        <v>41</v>
      </c>
      <c r="B26" s="31">
        <v>81934</v>
      </c>
      <c r="C26" s="31">
        <v>103567</v>
      </c>
      <c r="D26" s="31">
        <f>ROUNDUP((C26-B26)/6,0)</f>
        <v>3606</v>
      </c>
      <c r="E26" s="31"/>
    </row>
    <row r="27" spans="1:5" ht="17.25" x14ac:dyDescent="0.3">
      <c r="A27" s="32" t="s">
        <v>42</v>
      </c>
      <c r="B27" s="31">
        <v>90935</v>
      </c>
      <c r="C27" s="31">
        <v>114913</v>
      </c>
      <c r="D27" s="31">
        <f t="shared" si="0"/>
        <v>3997</v>
      </c>
      <c r="E27" s="31"/>
    </row>
    <row r="28" spans="1:5" ht="17.25" x14ac:dyDescent="0.3">
      <c r="A28" s="32" t="s">
        <v>43</v>
      </c>
      <c r="B28" s="31">
        <v>100577</v>
      </c>
      <c r="C28" s="31">
        <v>126926</v>
      </c>
      <c r="D28" s="31">
        <f t="shared" si="0"/>
        <v>4392</v>
      </c>
      <c r="E28" s="31"/>
    </row>
    <row r="29" spans="1:5" ht="17.25" x14ac:dyDescent="0.3">
      <c r="A29" s="32" t="s">
        <v>44</v>
      </c>
      <c r="B29" s="31">
        <v>111677</v>
      </c>
      <c r="C29" s="31">
        <v>141095</v>
      </c>
      <c r="D29" s="31">
        <f t="shared" si="0"/>
        <v>4903</v>
      </c>
      <c r="E29" s="31"/>
    </row>
    <row r="30" spans="1:5" ht="17.25" x14ac:dyDescent="0.3">
      <c r="A30" s="32" t="s">
        <v>45</v>
      </c>
      <c r="B30" s="31">
        <v>123648</v>
      </c>
      <c r="C30" s="31">
        <v>155526</v>
      </c>
      <c r="D30" s="31">
        <f t="shared" si="0"/>
        <v>5313</v>
      </c>
      <c r="E30" s="31"/>
    </row>
    <row r="31" spans="1:5" ht="17.25" x14ac:dyDescent="0.3">
      <c r="A31" s="32" t="s">
        <v>46</v>
      </c>
      <c r="B31" s="31">
        <v>136294</v>
      </c>
      <c r="C31" s="31">
        <v>168799</v>
      </c>
      <c r="D31" s="31">
        <f t="shared" si="0"/>
        <v>5418</v>
      </c>
      <c r="E31" s="31"/>
    </row>
    <row r="32" spans="1:5" ht="17.25" x14ac:dyDescent="0.3">
      <c r="A32" s="32" t="s">
        <v>47</v>
      </c>
      <c r="B32" s="31">
        <v>114915</v>
      </c>
      <c r="C32" s="31"/>
      <c r="D32" s="31"/>
      <c r="E32" s="31"/>
    </row>
  </sheetData>
  <mergeCells count="1"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MC Traineeships</vt:lpstr>
      <vt:lpstr>MC Eff April 2018</vt:lpstr>
      <vt:lpstr>MC Eff April 2017</vt:lpstr>
      <vt:lpstr>MC 2016 RETRO</vt:lpstr>
    </vt:vector>
  </TitlesOfParts>
  <Company>NYSDCS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Millan, Carlos</dc:creator>
  <cp:lastModifiedBy>Masa, Jeffrey</cp:lastModifiedBy>
  <dcterms:created xsi:type="dcterms:W3CDTF">2017-04-03T19:30:33Z</dcterms:created>
  <dcterms:modified xsi:type="dcterms:W3CDTF">2019-01-14T16:20:02Z</dcterms:modified>
</cp:coreProperties>
</file>